
<file path=[Content_Types].xml><?xml version="1.0" encoding="utf-8"?>
<Types xmlns="http://schemas.openxmlformats.org/package/2006/content-types"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525" yWindow="0" windowWidth="21840" windowHeight="13740" tabRatio="914" activeTab="5"/>
  </bookViews>
  <sheets>
    <sheet name="Leerlijn 1 - Deelnemen aan gesp" sheetId="1" r:id="rId1"/>
    <sheet name="Leerlijn 2 - Interactief leren" sheetId="2" r:id="rId2"/>
    <sheet name="Leerlijn 3 - Taalgebruik" sheetId="3" r:id="rId3"/>
    <sheet name="Leerlijn 4 - Woordenschat" sheetId="4" r:id="rId4"/>
    <sheet name="Leerlijn 5 - Begrijpend luister" sheetId="5" r:id="rId5"/>
    <sheet name="Leerlijn 6 - Vertellen en Prese" sheetId="6" r:id="rId6"/>
    <sheet name="Leerlijn 7 - Reflectie op commu" sheetId="7" r:id="rId7"/>
    <sheet name="Leerlijn 8 - Reflectie op taal" sheetId="8" r:id="rId8"/>
  </sheets>
  <calcPr calcId="125725" concurrentCalc="0"/>
  <extLst xmlns:x15="http://schemas.microsoft.com/office/spreadsheetml/2010/11/main">
    <ext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2" i="6"/>
  <c r="C162"/>
  <c r="D162"/>
  <c r="B85"/>
  <c r="C85"/>
  <c r="D85"/>
  <c r="B55" i="1"/>
  <c r="C55"/>
  <c r="D55"/>
  <c r="B28" i="6"/>
  <c r="C28"/>
  <c r="D28"/>
  <c r="B97" i="3"/>
  <c r="C97"/>
  <c r="D97"/>
  <c r="B36" i="1"/>
  <c r="C36"/>
  <c r="D36"/>
  <c r="B630" i="4"/>
  <c r="C630"/>
  <c r="D630"/>
  <c r="B629"/>
  <c r="C629"/>
  <c r="D629"/>
  <c r="B628"/>
  <c r="C628"/>
  <c r="D628"/>
  <c r="B56" i="7"/>
  <c r="C56"/>
  <c r="D56"/>
  <c r="B347" i="6"/>
  <c r="C347"/>
  <c r="D347"/>
  <c r="B346"/>
  <c r="C346"/>
  <c r="D346"/>
  <c r="B345"/>
  <c r="C345"/>
  <c r="D345"/>
  <c r="B344"/>
  <c r="C344"/>
  <c r="D344"/>
  <c r="B343"/>
  <c r="C343"/>
  <c r="D343"/>
  <c r="B353" i="3"/>
  <c r="C353"/>
  <c r="D353"/>
  <c r="B352"/>
  <c r="C352"/>
  <c r="D352"/>
  <c r="B627" i="4"/>
  <c r="C627"/>
  <c r="D627"/>
  <c r="B626"/>
  <c r="C626"/>
  <c r="D626"/>
  <c r="B275" i="7"/>
  <c r="C275"/>
  <c r="D275"/>
  <c r="B342" i="6"/>
  <c r="C342"/>
  <c r="D342"/>
  <c r="B204" i="5"/>
  <c r="C204"/>
  <c r="D204"/>
  <c r="B625" i="4"/>
  <c r="C625"/>
  <c r="D625"/>
  <c r="B624"/>
  <c r="C624"/>
  <c r="D624"/>
  <c r="B623"/>
  <c r="C623"/>
  <c r="D623"/>
  <c r="B622"/>
  <c r="C622"/>
  <c r="D622"/>
  <c r="B621"/>
  <c r="C621"/>
  <c r="D621"/>
  <c r="B351" i="3"/>
  <c r="C351"/>
  <c r="D351"/>
  <c r="B350"/>
  <c r="C350"/>
  <c r="D350"/>
  <c r="B349"/>
  <c r="C349"/>
  <c r="D349"/>
  <c r="B348"/>
  <c r="C348"/>
  <c r="D348"/>
  <c r="B347"/>
  <c r="C347"/>
  <c r="D347"/>
  <c r="B740" i="2"/>
  <c r="C740"/>
  <c r="D740"/>
  <c r="B739"/>
  <c r="C739"/>
  <c r="D739"/>
  <c r="B738"/>
  <c r="C738"/>
  <c r="D738"/>
  <c r="B235" i="1"/>
  <c r="C235"/>
  <c r="D235"/>
  <c r="B234"/>
  <c r="C234"/>
  <c r="D234"/>
  <c r="B233"/>
  <c r="C233"/>
  <c r="D233"/>
  <c r="B542" i="8"/>
  <c r="C542"/>
  <c r="D542"/>
  <c r="B274" i="7"/>
  <c r="C274"/>
  <c r="D274"/>
  <c r="B273"/>
  <c r="C273"/>
  <c r="D273"/>
  <c r="B341" i="6"/>
  <c r="C341"/>
  <c r="D341"/>
  <c r="B340"/>
  <c r="C340"/>
  <c r="D340"/>
  <c r="B620" i="4"/>
  <c r="C620"/>
  <c r="D620"/>
  <c r="B619"/>
  <c r="C619"/>
  <c r="D619"/>
  <c r="B346" i="3"/>
  <c r="C346"/>
  <c r="D346"/>
  <c r="B345"/>
  <c r="C345"/>
  <c r="D345"/>
  <c r="B344"/>
  <c r="C344"/>
  <c r="D344"/>
  <c r="B343"/>
  <c r="C343"/>
  <c r="D343"/>
  <c r="B342"/>
  <c r="C342"/>
  <c r="D342"/>
  <c r="B232" i="1"/>
  <c r="C232"/>
  <c r="D232"/>
  <c r="B618" i="4"/>
  <c r="C618"/>
  <c r="D618"/>
  <c r="B737" i="2"/>
  <c r="C737"/>
  <c r="D737"/>
  <c r="B736"/>
  <c r="C736"/>
  <c r="D736"/>
  <c r="B735"/>
  <c r="C735"/>
  <c r="D735"/>
  <c r="B203" i="5"/>
  <c r="C203"/>
  <c r="D203"/>
  <c r="B202"/>
  <c r="C202"/>
  <c r="D202"/>
  <c r="B201"/>
  <c r="C201"/>
  <c r="D201"/>
  <c r="B617" i="4"/>
  <c r="C617"/>
  <c r="D617"/>
  <c r="B616"/>
  <c r="C616"/>
  <c r="D616"/>
  <c r="B615"/>
  <c r="C615"/>
  <c r="D615"/>
  <c r="B614"/>
  <c r="C614"/>
  <c r="D614"/>
  <c r="B734" i="2"/>
  <c r="C734"/>
  <c r="D734"/>
  <c r="B613" i="4"/>
  <c r="C613"/>
  <c r="D613"/>
  <c r="B612"/>
  <c r="C612"/>
  <c r="D612"/>
  <c r="B611"/>
  <c r="C611"/>
  <c r="D611"/>
  <c r="B610"/>
  <c r="C610"/>
  <c r="D610"/>
  <c r="B272" i="7"/>
  <c r="C272"/>
  <c r="D272"/>
  <c r="B271"/>
  <c r="C271"/>
  <c r="D271"/>
  <c r="B200" i="5"/>
  <c r="C200"/>
  <c r="D200"/>
  <c r="B199"/>
  <c r="C199"/>
  <c r="D199"/>
  <c r="B198"/>
  <c r="C198"/>
  <c r="D198"/>
  <c r="B609" i="4"/>
  <c r="C609"/>
  <c r="D609"/>
  <c r="B608"/>
  <c r="C608"/>
  <c r="D608"/>
  <c r="B607"/>
  <c r="C607"/>
  <c r="D607"/>
  <c r="B541" i="8"/>
  <c r="C541"/>
  <c r="D541"/>
  <c r="B540"/>
  <c r="C540"/>
  <c r="D540"/>
  <c r="B539"/>
  <c r="C539"/>
  <c r="D539"/>
  <c r="B270" i="7"/>
  <c r="C270"/>
  <c r="D270"/>
  <c r="B339" i="6"/>
  <c r="C339"/>
  <c r="D339"/>
  <c r="B338"/>
  <c r="C338"/>
  <c r="D338"/>
  <c r="B269" i="7"/>
  <c r="C269"/>
  <c r="D269"/>
  <c r="B268"/>
  <c r="C268"/>
  <c r="D268"/>
  <c r="B733" i="2"/>
  <c r="C733"/>
  <c r="D733"/>
  <c r="B267" i="7"/>
  <c r="C267"/>
  <c r="D267"/>
  <c r="B266"/>
  <c r="C266"/>
  <c r="D266"/>
  <c r="B606" i="4"/>
  <c r="C606"/>
  <c r="D606"/>
  <c r="B605"/>
  <c r="C605"/>
  <c r="D605"/>
  <c r="B604"/>
  <c r="C604"/>
  <c r="D604"/>
  <c r="B603"/>
  <c r="C603"/>
  <c r="D603"/>
  <c r="B602"/>
  <c r="C602"/>
  <c r="D602"/>
  <c r="B732" i="2"/>
  <c r="C732"/>
  <c r="D732"/>
  <c r="B731"/>
  <c r="C731"/>
  <c r="D731"/>
  <c r="B730"/>
  <c r="C730"/>
  <c r="D730"/>
  <c r="B729"/>
  <c r="C729"/>
  <c r="D729"/>
  <c r="B231" i="1"/>
  <c r="C231"/>
  <c r="D231"/>
  <c r="B230"/>
  <c r="C230"/>
  <c r="D230"/>
  <c r="B265" i="7"/>
  <c r="C265"/>
  <c r="D265"/>
  <c r="B264"/>
  <c r="C264"/>
  <c r="D264"/>
  <c r="B197" i="5"/>
  <c r="C197"/>
  <c r="D197"/>
  <c r="B196"/>
  <c r="C196"/>
  <c r="D196"/>
  <c r="B341" i="3"/>
  <c r="C341"/>
  <c r="D341"/>
  <c r="B340"/>
  <c r="C340"/>
  <c r="D340"/>
  <c r="B339"/>
  <c r="C339"/>
  <c r="D339"/>
  <c r="B338"/>
  <c r="C338"/>
  <c r="D338"/>
  <c r="B337"/>
  <c r="C337"/>
  <c r="D337"/>
  <c r="B263" i="7"/>
  <c r="C263"/>
  <c r="D263"/>
  <c r="B262"/>
  <c r="C262"/>
  <c r="D262"/>
  <c r="B195" i="5"/>
  <c r="C195"/>
  <c r="D195"/>
  <c r="B194"/>
  <c r="C194"/>
  <c r="D194"/>
  <c r="B601" i="4"/>
  <c r="C601"/>
  <c r="D601"/>
  <c r="B600"/>
  <c r="C600"/>
  <c r="D600"/>
  <c r="B336" i="3"/>
  <c r="C336"/>
  <c r="D336"/>
  <c r="B335"/>
  <c r="C335"/>
  <c r="D335"/>
  <c r="B334"/>
  <c r="C334"/>
  <c r="D334"/>
  <c r="B728" i="2"/>
  <c r="C728"/>
  <c r="D728"/>
  <c r="B727"/>
  <c r="C727"/>
  <c r="D727"/>
  <c r="B229" i="1"/>
  <c r="C229"/>
  <c r="D229"/>
  <c r="B228"/>
  <c r="C228"/>
  <c r="D228"/>
  <c r="B227"/>
  <c r="C227"/>
  <c r="D227"/>
  <c r="B193" i="5"/>
  <c r="C193"/>
  <c r="D193"/>
  <c r="B337" i="6"/>
  <c r="C337"/>
  <c r="D337"/>
  <c r="B336"/>
  <c r="C336"/>
  <c r="D336"/>
  <c r="B335"/>
  <c r="C335"/>
  <c r="D335"/>
  <c r="B333" i="3"/>
  <c r="C333"/>
  <c r="D333"/>
  <c r="B332"/>
  <c r="C332"/>
  <c r="D332"/>
  <c r="B331"/>
  <c r="C331"/>
  <c r="D331"/>
  <c r="B261" i="7"/>
  <c r="C261"/>
  <c r="D261"/>
  <c r="B599" i="4"/>
  <c r="C599"/>
  <c r="D599"/>
  <c r="B598"/>
  <c r="C598"/>
  <c r="D598"/>
  <c r="B597"/>
  <c r="C597"/>
  <c r="D597"/>
  <c r="B330" i="3"/>
  <c r="C330"/>
  <c r="D330"/>
  <c r="B726" i="2"/>
  <c r="C726"/>
  <c r="D726"/>
  <c r="B596" i="4"/>
  <c r="C596"/>
  <c r="D596"/>
  <c r="B595"/>
  <c r="C595"/>
  <c r="D595"/>
  <c r="B594"/>
  <c r="C594"/>
  <c r="D594"/>
  <c r="B725" i="2"/>
  <c r="C725"/>
  <c r="D725"/>
  <c r="B724"/>
  <c r="C724"/>
  <c r="D724"/>
  <c r="B538" i="8"/>
  <c r="C538"/>
  <c r="D538"/>
  <c r="B537"/>
  <c r="C537"/>
  <c r="D537"/>
  <c r="C2" i="6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B593" i="4"/>
  <c r="C593"/>
  <c r="D593"/>
  <c r="B592"/>
  <c r="C592"/>
  <c r="D592"/>
  <c r="B591"/>
  <c r="C591"/>
  <c r="D591"/>
  <c r="B590"/>
  <c r="C590"/>
  <c r="D590"/>
  <c r="B589"/>
  <c r="C589"/>
  <c r="D589"/>
  <c r="B588"/>
  <c r="C588"/>
  <c r="D588"/>
  <c r="B334" i="6"/>
  <c r="D334"/>
  <c r="B333"/>
  <c r="D333"/>
  <c r="B587" i="4"/>
  <c r="C587"/>
  <c r="D587"/>
  <c r="B329" i="3"/>
  <c r="C329"/>
  <c r="D329"/>
  <c r="B328"/>
  <c r="C328"/>
  <c r="D328"/>
  <c r="B327"/>
  <c r="C327"/>
  <c r="D327"/>
  <c r="B326"/>
  <c r="C326"/>
  <c r="D326"/>
  <c r="B332" i="6"/>
  <c r="D332"/>
  <c r="B325" i="3"/>
  <c r="C325"/>
  <c r="D325"/>
  <c r="B324"/>
  <c r="C324"/>
  <c r="D324"/>
  <c r="B536" i="8"/>
  <c r="C536"/>
  <c r="D536"/>
  <c r="B331" i="6"/>
  <c r="D331"/>
  <c r="B330"/>
  <c r="D330"/>
  <c r="B329"/>
  <c r="D329"/>
  <c r="B323" i="3"/>
  <c r="C323"/>
  <c r="D323"/>
  <c r="B328" i="6"/>
  <c r="D328"/>
  <c r="B260" i="7"/>
  <c r="C260"/>
  <c r="D260"/>
  <c r="B259"/>
  <c r="C259"/>
  <c r="D259"/>
  <c r="B585" i="4"/>
  <c r="B586"/>
  <c r="C585"/>
  <c r="C586"/>
  <c r="D585"/>
  <c r="D586"/>
  <c r="B535" i="8"/>
  <c r="C535"/>
  <c r="D535"/>
  <c r="B258" i="7"/>
  <c r="C258"/>
  <c r="D258"/>
  <c r="B584" i="4"/>
  <c r="C584"/>
  <c r="D584"/>
  <c r="B583"/>
  <c r="C583"/>
  <c r="D583"/>
  <c r="B327" i="6"/>
  <c r="D327"/>
  <c r="B226" i="1"/>
  <c r="C226"/>
  <c r="D226"/>
  <c r="B582" i="4"/>
  <c r="C582"/>
  <c r="D582"/>
  <c r="B581"/>
  <c r="C581"/>
  <c r="D581"/>
  <c r="B580"/>
  <c r="C580"/>
  <c r="D580"/>
  <c r="B579"/>
  <c r="C579"/>
  <c r="D579"/>
  <c r="B578"/>
  <c r="C578"/>
  <c r="D578"/>
  <c r="B192" i="5"/>
  <c r="C192"/>
  <c r="D192"/>
  <c r="B322" i="3"/>
  <c r="C322"/>
  <c r="D322"/>
  <c r="B321"/>
  <c r="C321"/>
  <c r="D321"/>
  <c r="B723" i="2"/>
  <c r="C723"/>
  <c r="D723"/>
  <c r="B722"/>
  <c r="C722"/>
  <c r="D722"/>
  <c r="B326" i="6"/>
  <c r="D326"/>
  <c r="B325"/>
  <c r="D325"/>
  <c r="B577" i="4"/>
  <c r="C577"/>
  <c r="D577"/>
  <c r="B576"/>
  <c r="C576"/>
  <c r="D576"/>
  <c r="B575"/>
  <c r="C575"/>
  <c r="D575"/>
  <c r="B574"/>
  <c r="C574"/>
  <c r="D574"/>
  <c r="B573"/>
  <c r="C573"/>
  <c r="D573"/>
  <c r="B257" i="7"/>
  <c r="C257"/>
  <c r="D257"/>
  <c r="B721" i="2"/>
  <c r="C721"/>
  <c r="D721"/>
  <c r="B225" i="1"/>
  <c r="C225"/>
  <c r="D225"/>
  <c r="B720" i="2"/>
  <c r="C720"/>
  <c r="D720"/>
  <c r="B224" i="1"/>
  <c r="C224"/>
  <c r="D224"/>
  <c r="B572" i="4"/>
  <c r="C572"/>
  <c r="D572"/>
  <c r="C2" i="8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2" i="7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" i="5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2" i="4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2" i="3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2" i="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2" i="1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B7" i="8"/>
  <c r="B8"/>
  <c r="B33"/>
  <c r="B34"/>
  <c r="B10"/>
  <c r="B11"/>
  <c r="B12"/>
  <c r="B13"/>
  <c r="B14"/>
  <c r="B15"/>
  <c r="B38"/>
  <c r="B39"/>
  <c r="B40"/>
  <c r="B17"/>
  <c r="B18"/>
  <c r="B19"/>
  <c r="B20"/>
  <c r="B21"/>
  <c r="B43"/>
  <c r="B44"/>
  <c r="B45"/>
  <c r="B46"/>
  <c r="B22"/>
  <c r="B23"/>
  <c r="B24"/>
  <c r="B25"/>
  <c r="B26"/>
  <c r="B49"/>
  <c r="B50"/>
  <c r="B51"/>
  <c r="B52"/>
  <c r="B30"/>
  <c r="B67"/>
  <c r="B89"/>
  <c r="B120"/>
  <c r="B76"/>
  <c r="B95"/>
  <c r="B81"/>
  <c r="B63"/>
  <c r="B64"/>
  <c r="B65"/>
  <c r="B66"/>
  <c r="D7"/>
  <c r="D8"/>
  <c r="D33"/>
  <c r="D34"/>
  <c r="D10"/>
  <c r="D11"/>
  <c r="D12"/>
  <c r="D13"/>
  <c r="D14"/>
  <c r="D15"/>
  <c r="D38"/>
  <c r="D39"/>
  <c r="D40"/>
  <c r="D17"/>
  <c r="D18"/>
  <c r="D19"/>
  <c r="D20"/>
  <c r="D21"/>
  <c r="D43"/>
  <c r="D44"/>
  <c r="D45"/>
  <c r="D46"/>
  <c r="D22"/>
  <c r="D23"/>
  <c r="D24"/>
  <c r="D25"/>
  <c r="D26"/>
  <c r="D49"/>
  <c r="D50"/>
  <c r="D51"/>
  <c r="D52"/>
  <c r="D30"/>
  <c r="D67"/>
  <c r="D89"/>
  <c r="D120"/>
  <c r="D76"/>
  <c r="D95"/>
  <c r="D81"/>
  <c r="D63"/>
  <c r="D64"/>
  <c r="D65"/>
  <c r="D66"/>
  <c r="B46" i="7"/>
  <c r="B47"/>
  <c r="B48"/>
  <c r="B49"/>
  <c r="B50"/>
  <c r="B78"/>
  <c r="B79"/>
  <c r="B80"/>
  <c r="B81"/>
  <c r="B82"/>
  <c r="B54"/>
  <c r="B55"/>
  <c r="B93"/>
  <c r="B94"/>
  <c r="B95"/>
  <c r="B96"/>
  <c r="B97"/>
  <c r="B98"/>
  <c r="B60"/>
  <c r="B61"/>
  <c r="B109"/>
  <c r="B110"/>
  <c r="B111"/>
  <c r="B112"/>
  <c r="B113"/>
  <c r="B114"/>
  <c r="B64"/>
  <c r="B125"/>
  <c r="B126"/>
  <c r="B127"/>
  <c r="B67"/>
  <c r="B171"/>
  <c r="B185"/>
  <c r="B238"/>
  <c r="B162"/>
  <c r="B201"/>
  <c r="D46"/>
  <c r="D47"/>
  <c r="D48"/>
  <c r="D49"/>
  <c r="D50"/>
  <c r="D78"/>
  <c r="D79"/>
  <c r="D80"/>
  <c r="D81"/>
  <c r="D82"/>
  <c r="D54"/>
  <c r="D55"/>
  <c r="D93"/>
  <c r="D94"/>
  <c r="D95"/>
  <c r="D96"/>
  <c r="D97"/>
  <c r="D98"/>
  <c r="D60"/>
  <c r="D61"/>
  <c r="D109"/>
  <c r="D110"/>
  <c r="D111"/>
  <c r="D112"/>
  <c r="D113"/>
  <c r="D114"/>
  <c r="D64"/>
  <c r="D125"/>
  <c r="D126"/>
  <c r="D127"/>
  <c r="D67"/>
  <c r="D171"/>
  <c r="D185"/>
  <c r="D238"/>
  <c r="D162"/>
  <c r="D201"/>
  <c r="B46" i="6"/>
  <c r="B47"/>
  <c r="B48"/>
  <c r="B49"/>
  <c r="B50"/>
  <c r="B51"/>
  <c r="B52"/>
  <c r="B53"/>
  <c r="B54"/>
  <c r="B89"/>
  <c r="B90"/>
  <c r="B91"/>
  <c r="B92"/>
  <c r="B93"/>
  <c r="B94"/>
  <c r="B95"/>
  <c r="B57"/>
  <c r="B58"/>
  <c r="B59"/>
  <c r="B60"/>
  <c r="B61"/>
  <c r="B62"/>
  <c r="B63"/>
  <c r="B105"/>
  <c r="B106"/>
  <c r="B107"/>
  <c r="B108"/>
  <c r="B109"/>
  <c r="B110"/>
  <c r="B111"/>
  <c r="B29"/>
  <c r="B67"/>
  <c r="B68"/>
  <c r="B69"/>
  <c r="B70"/>
  <c r="B71"/>
  <c r="B72"/>
  <c r="B73"/>
  <c r="B74"/>
  <c r="B121"/>
  <c r="B122"/>
  <c r="B123"/>
  <c r="B124"/>
  <c r="B125"/>
  <c r="B126"/>
  <c r="B127"/>
  <c r="B128"/>
  <c r="B129"/>
  <c r="B130"/>
  <c r="B131"/>
  <c r="B149"/>
  <c r="B150"/>
  <c r="B151"/>
  <c r="B161"/>
  <c r="B240"/>
  <c r="B163"/>
  <c r="B164"/>
  <c r="B171"/>
  <c r="B249"/>
  <c r="B178"/>
  <c r="B212"/>
  <c r="B261"/>
  <c r="B179"/>
  <c r="B180"/>
  <c r="B185"/>
  <c r="B271"/>
  <c r="B186"/>
  <c r="B153"/>
  <c r="B154"/>
  <c r="D46"/>
  <c r="D47"/>
  <c r="D48"/>
  <c r="D49"/>
  <c r="D50"/>
  <c r="D51"/>
  <c r="D52"/>
  <c r="D53"/>
  <c r="D54"/>
  <c r="D89"/>
  <c r="D90"/>
  <c r="D91"/>
  <c r="D92"/>
  <c r="D93"/>
  <c r="D94"/>
  <c r="D95"/>
  <c r="D57"/>
  <c r="D58"/>
  <c r="D59"/>
  <c r="D60"/>
  <c r="D61"/>
  <c r="D62"/>
  <c r="D63"/>
  <c r="D105"/>
  <c r="D106"/>
  <c r="D107"/>
  <c r="D108"/>
  <c r="D109"/>
  <c r="D110"/>
  <c r="D111"/>
  <c r="D29"/>
  <c r="D67"/>
  <c r="D68"/>
  <c r="D69"/>
  <c r="D70"/>
  <c r="D71"/>
  <c r="D72"/>
  <c r="D73"/>
  <c r="D74"/>
  <c r="D121"/>
  <c r="D122"/>
  <c r="D123"/>
  <c r="D124"/>
  <c r="D125"/>
  <c r="D126"/>
  <c r="D127"/>
  <c r="D128"/>
  <c r="D129"/>
  <c r="D130"/>
  <c r="D131"/>
  <c r="D149"/>
  <c r="D150"/>
  <c r="D151"/>
  <c r="D161"/>
  <c r="D240"/>
  <c r="D163"/>
  <c r="D164"/>
  <c r="D171"/>
  <c r="D249"/>
  <c r="D178"/>
  <c r="D212"/>
  <c r="D261"/>
  <c r="D179"/>
  <c r="D180"/>
  <c r="D185"/>
  <c r="D271"/>
  <c r="D186"/>
  <c r="D153"/>
  <c r="D154"/>
  <c r="B10" i="5"/>
  <c r="B30"/>
  <c r="B31"/>
  <c r="B32"/>
  <c r="B33"/>
  <c r="B34"/>
  <c r="B49"/>
  <c r="B50"/>
  <c r="B51"/>
  <c r="B52"/>
  <c r="B53"/>
  <c r="B54"/>
  <c r="B62"/>
  <c r="B63"/>
  <c r="B64"/>
  <c r="B65"/>
  <c r="B66"/>
  <c r="B71"/>
  <c r="B72"/>
  <c r="B73"/>
  <c r="B74"/>
  <c r="B75"/>
  <c r="B76"/>
  <c r="B38"/>
  <c r="B39"/>
  <c r="B85"/>
  <c r="B86"/>
  <c r="B87"/>
  <c r="B88"/>
  <c r="B89"/>
  <c r="B41"/>
  <c r="B42"/>
  <c r="B128"/>
  <c r="B137"/>
  <c r="B141"/>
  <c r="B120"/>
  <c r="D10"/>
  <c r="D30"/>
  <c r="D31"/>
  <c r="D32"/>
  <c r="D33"/>
  <c r="D34"/>
  <c r="D49"/>
  <c r="D50"/>
  <c r="D51"/>
  <c r="D52"/>
  <c r="D53"/>
  <c r="D54"/>
  <c r="D62"/>
  <c r="D63"/>
  <c r="D64"/>
  <c r="D65"/>
  <c r="D66"/>
  <c r="D71"/>
  <c r="D72"/>
  <c r="D73"/>
  <c r="D74"/>
  <c r="D75"/>
  <c r="D76"/>
  <c r="D38"/>
  <c r="D39"/>
  <c r="D85"/>
  <c r="D86"/>
  <c r="D87"/>
  <c r="D88"/>
  <c r="D89"/>
  <c r="D41"/>
  <c r="D42"/>
  <c r="D128"/>
  <c r="D137"/>
  <c r="D141"/>
  <c r="D120"/>
  <c r="B31" i="4"/>
  <c r="B32"/>
  <c r="B33"/>
  <c r="B34"/>
  <c r="B35"/>
  <c r="B36"/>
  <c r="B37"/>
  <c r="B38"/>
  <c r="B39"/>
  <c r="B40"/>
  <c r="B78"/>
  <c r="B79"/>
  <c r="B80"/>
  <c r="B81"/>
  <c r="B82"/>
  <c r="B83"/>
  <c r="B84"/>
  <c r="B85"/>
  <c r="B86"/>
  <c r="B87"/>
  <c r="B88"/>
  <c r="B89"/>
  <c r="B90"/>
  <c r="B137"/>
  <c r="B138"/>
  <c r="B139"/>
  <c r="B140"/>
  <c r="B141"/>
  <c r="B142"/>
  <c r="B143"/>
  <c r="B144"/>
  <c r="B49"/>
  <c r="B98"/>
  <c r="B99"/>
  <c r="B100"/>
  <c r="B156"/>
  <c r="B157"/>
  <c r="B158"/>
  <c r="B159"/>
  <c r="B160"/>
  <c r="B59"/>
  <c r="B108"/>
  <c r="B109"/>
  <c r="B172"/>
  <c r="B173"/>
  <c r="B174"/>
  <c r="B175"/>
  <c r="B116"/>
  <c r="B117"/>
  <c r="B118"/>
  <c r="B186"/>
  <c r="B187"/>
  <c r="B188"/>
  <c r="B189"/>
  <c r="B122"/>
  <c r="B123"/>
  <c r="B124"/>
  <c r="B125"/>
  <c r="B195"/>
  <c r="B196"/>
  <c r="B197"/>
  <c r="B198"/>
  <c r="B199"/>
  <c r="B220"/>
  <c r="B250"/>
  <c r="B294"/>
  <c r="B295"/>
  <c r="B311"/>
  <c r="B264"/>
  <c r="B203"/>
  <c r="D31"/>
  <c r="D32"/>
  <c r="D33"/>
  <c r="D34"/>
  <c r="D35"/>
  <c r="D36"/>
  <c r="D37"/>
  <c r="D38"/>
  <c r="D39"/>
  <c r="D40"/>
  <c r="D78"/>
  <c r="D79"/>
  <c r="D80"/>
  <c r="D81"/>
  <c r="D82"/>
  <c r="D83"/>
  <c r="D84"/>
  <c r="D85"/>
  <c r="D86"/>
  <c r="D87"/>
  <c r="D88"/>
  <c r="D89"/>
  <c r="D90"/>
  <c r="D137"/>
  <c r="D138"/>
  <c r="D139"/>
  <c r="D140"/>
  <c r="D141"/>
  <c r="D142"/>
  <c r="D143"/>
  <c r="D144"/>
  <c r="D49"/>
  <c r="D98"/>
  <c r="D99"/>
  <c r="D100"/>
  <c r="D156"/>
  <c r="D157"/>
  <c r="D158"/>
  <c r="D159"/>
  <c r="D160"/>
  <c r="D59"/>
  <c r="D108"/>
  <c r="D109"/>
  <c r="D172"/>
  <c r="D173"/>
  <c r="D174"/>
  <c r="D175"/>
  <c r="D116"/>
  <c r="D117"/>
  <c r="D118"/>
  <c r="D186"/>
  <c r="D187"/>
  <c r="D188"/>
  <c r="D189"/>
  <c r="D122"/>
  <c r="D123"/>
  <c r="D124"/>
  <c r="D125"/>
  <c r="D195"/>
  <c r="D196"/>
  <c r="D197"/>
  <c r="D198"/>
  <c r="D199"/>
  <c r="D220"/>
  <c r="D250"/>
  <c r="D294"/>
  <c r="D295"/>
  <c r="D311"/>
  <c r="D264"/>
  <c r="D203"/>
  <c r="B18" i="3"/>
  <c r="B19"/>
  <c r="B20"/>
  <c r="B21"/>
  <c r="B22"/>
  <c r="B23"/>
  <c r="B64"/>
  <c r="B65"/>
  <c r="B66"/>
  <c r="B67"/>
  <c r="B68"/>
  <c r="B69"/>
  <c r="B70"/>
  <c r="B71"/>
  <c r="B72"/>
  <c r="B73"/>
  <c r="B74"/>
  <c r="B75"/>
  <c r="B76"/>
  <c r="B77"/>
  <c r="B78"/>
  <c r="B79"/>
  <c r="B80"/>
  <c r="B115"/>
  <c r="B116"/>
  <c r="B117"/>
  <c r="B118"/>
  <c r="B119"/>
  <c r="B120"/>
  <c r="B121"/>
  <c r="B122"/>
  <c r="B123"/>
  <c r="B124"/>
  <c r="B125"/>
  <c r="B126"/>
  <c r="B127"/>
  <c r="B128"/>
  <c r="B129"/>
  <c r="B162"/>
  <c r="B163"/>
  <c r="B164"/>
  <c r="B165"/>
  <c r="B166"/>
  <c r="B167"/>
  <c r="B168"/>
  <c r="B169"/>
  <c r="B170"/>
  <c r="B171"/>
  <c r="B172"/>
  <c r="B173"/>
  <c r="B174"/>
  <c r="B175"/>
  <c r="B176"/>
  <c r="B177"/>
  <c r="B205"/>
  <c r="B206"/>
  <c r="B207"/>
  <c r="B208"/>
  <c r="B209"/>
  <c r="B210"/>
  <c r="B211"/>
  <c r="B212"/>
  <c r="B213"/>
  <c r="B237"/>
  <c r="B238"/>
  <c r="B267"/>
  <c r="B268"/>
  <c r="B269"/>
  <c r="B270"/>
  <c r="B294"/>
  <c r="B295"/>
  <c r="B318"/>
  <c r="B319"/>
  <c r="B320"/>
  <c r="B44"/>
  <c r="B45"/>
  <c r="D18"/>
  <c r="D19"/>
  <c r="D20"/>
  <c r="D21"/>
  <c r="D22"/>
  <c r="D23"/>
  <c r="D64"/>
  <c r="D65"/>
  <c r="D66"/>
  <c r="D67"/>
  <c r="D68"/>
  <c r="D69"/>
  <c r="D70"/>
  <c r="D71"/>
  <c r="D72"/>
  <c r="D73"/>
  <c r="D74"/>
  <c r="D75"/>
  <c r="D76"/>
  <c r="D77"/>
  <c r="D78"/>
  <c r="D79"/>
  <c r="D80"/>
  <c r="D115"/>
  <c r="D116"/>
  <c r="D117"/>
  <c r="D118"/>
  <c r="D119"/>
  <c r="D120"/>
  <c r="D121"/>
  <c r="D122"/>
  <c r="D123"/>
  <c r="D124"/>
  <c r="D125"/>
  <c r="D126"/>
  <c r="D127"/>
  <c r="D128"/>
  <c r="D129"/>
  <c r="D162"/>
  <c r="D163"/>
  <c r="D164"/>
  <c r="D165"/>
  <c r="D166"/>
  <c r="D167"/>
  <c r="D168"/>
  <c r="D169"/>
  <c r="D170"/>
  <c r="D171"/>
  <c r="D172"/>
  <c r="D173"/>
  <c r="D174"/>
  <c r="D175"/>
  <c r="D176"/>
  <c r="D177"/>
  <c r="D205"/>
  <c r="D206"/>
  <c r="D207"/>
  <c r="D208"/>
  <c r="D209"/>
  <c r="D210"/>
  <c r="D211"/>
  <c r="D212"/>
  <c r="D213"/>
  <c r="D237"/>
  <c r="D238"/>
  <c r="D267"/>
  <c r="D268"/>
  <c r="D269"/>
  <c r="D270"/>
  <c r="D294"/>
  <c r="D295"/>
  <c r="D318"/>
  <c r="D319"/>
  <c r="D320"/>
  <c r="D44"/>
  <c r="D45"/>
  <c r="B31" i="2"/>
  <c r="B32"/>
  <c r="B33"/>
  <c r="B34"/>
  <c r="B35"/>
  <c r="B36"/>
  <c r="B37"/>
  <c r="B38"/>
  <c r="B39"/>
  <c r="B40"/>
  <c r="B255"/>
  <c r="B256"/>
  <c r="B257"/>
  <c r="B258"/>
  <c r="B259"/>
  <c r="B260"/>
  <c r="B261"/>
  <c r="B262"/>
  <c r="B263"/>
  <c r="B264"/>
  <c r="B387"/>
  <c r="B388"/>
  <c r="B408"/>
  <c r="B409"/>
  <c r="B410"/>
  <c r="B411"/>
  <c r="B412"/>
  <c r="B413"/>
  <c r="B414"/>
  <c r="B415"/>
  <c r="B416"/>
  <c r="B417"/>
  <c r="B418"/>
  <c r="B419"/>
  <c r="B420"/>
  <c r="B421"/>
  <c r="B422"/>
  <c r="B436"/>
  <c r="B437"/>
  <c r="B438"/>
  <c r="B439"/>
  <c r="B440"/>
  <c r="B441"/>
  <c r="B442"/>
  <c r="B714"/>
  <c r="D31"/>
  <c r="D32"/>
  <c r="D33"/>
  <c r="D34"/>
  <c r="D35"/>
  <c r="D36"/>
  <c r="D37"/>
  <c r="D38"/>
  <c r="D39"/>
  <c r="D40"/>
  <c r="D255"/>
  <c r="D256"/>
  <c r="D257"/>
  <c r="D258"/>
  <c r="D259"/>
  <c r="D260"/>
  <c r="D261"/>
  <c r="D262"/>
  <c r="D263"/>
  <c r="D264"/>
  <c r="D387"/>
  <c r="D388"/>
  <c r="D408"/>
  <c r="D409"/>
  <c r="D410"/>
  <c r="D411"/>
  <c r="D412"/>
  <c r="D413"/>
  <c r="D414"/>
  <c r="D415"/>
  <c r="D416"/>
  <c r="D417"/>
  <c r="D418"/>
  <c r="D419"/>
  <c r="D420"/>
  <c r="D421"/>
  <c r="D422"/>
  <c r="D436"/>
  <c r="D437"/>
  <c r="D438"/>
  <c r="D439"/>
  <c r="D440"/>
  <c r="D441"/>
  <c r="D442"/>
  <c r="D714"/>
  <c r="B10" i="1"/>
  <c r="B11"/>
  <c r="B12"/>
  <c r="B13"/>
  <c r="B14"/>
  <c r="B15"/>
  <c r="B41"/>
  <c r="B42"/>
  <c r="B43"/>
  <c r="B77"/>
  <c r="B78"/>
  <c r="B79"/>
  <c r="B80"/>
  <c r="B81"/>
  <c r="B82"/>
  <c r="B19"/>
  <c r="B47"/>
  <c r="B48"/>
  <c r="B49"/>
  <c r="B93"/>
  <c r="B94"/>
  <c r="B95"/>
  <c r="B96"/>
  <c r="B53"/>
  <c r="B54"/>
  <c r="B56"/>
  <c r="B105"/>
  <c r="B106"/>
  <c r="B107"/>
  <c r="B108"/>
  <c r="B57"/>
  <c r="B58"/>
  <c r="B59"/>
  <c r="B109"/>
  <c r="B37"/>
  <c r="B64"/>
  <c r="B65"/>
  <c r="B120"/>
  <c r="B121"/>
  <c r="B122"/>
  <c r="B123"/>
  <c r="B124"/>
  <c r="B125"/>
  <c r="B146"/>
  <c r="B147"/>
  <c r="B170"/>
  <c r="B152"/>
  <c r="B153"/>
  <c r="B175"/>
  <c r="B158"/>
  <c r="B159"/>
  <c r="B180"/>
  <c r="B162"/>
  <c r="B163"/>
  <c r="B183"/>
  <c r="B138"/>
  <c r="B139"/>
  <c r="B165"/>
  <c r="D10"/>
  <c r="D11"/>
  <c r="D12"/>
  <c r="D13"/>
  <c r="D14"/>
  <c r="D15"/>
  <c r="D41"/>
  <c r="D42"/>
  <c r="D43"/>
  <c r="D77"/>
  <c r="D78"/>
  <c r="D79"/>
  <c r="D80"/>
  <c r="D81"/>
  <c r="D82"/>
  <c r="D19"/>
  <c r="D47"/>
  <c r="D48"/>
  <c r="D49"/>
  <c r="D93"/>
  <c r="D94"/>
  <c r="D95"/>
  <c r="D96"/>
  <c r="D53"/>
  <c r="D54"/>
  <c r="D56"/>
  <c r="D105"/>
  <c r="D106"/>
  <c r="D107"/>
  <c r="D108"/>
  <c r="D57"/>
  <c r="D58"/>
  <c r="D59"/>
  <c r="D109"/>
  <c r="D37"/>
  <c r="D64"/>
  <c r="D65"/>
  <c r="D120"/>
  <c r="D121"/>
  <c r="D122"/>
  <c r="D123"/>
  <c r="D124"/>
  <c r="D125"/>
  <c r="D146"/>
  <c r="D147"/>
  <c r="D170"/>
  <c r="D152"/>
  <c r="D153"/>
  <c r="D175"/>
  <c r="D158"/>
  <c r="D159"/>
  <c r="D180"/>
  <c r="D162"/>
  <c r="D163"/>
  <c r="D183"/>
  <c r="D138"/>
  <c r="D139"/>
  <c r="D165"/>
  <c r="B2" i="8"/>
  <c r="B5"/>
  <c r="B6"/>
  <c r="B31"/>
  <c r="B32"/>
  <c r="B9"/>
  <c r="B35"/>
  <c r="B36"/>
  <c r="B37"/>
  <c r="B16"/>
  <c r="B41"/>
  <c r="B42"/>
  <c r="B47"/>
  <c r="B48"/>
  <c r="B3"/>
  <c r="B4"/>
  <c r="B27"/>
  <c r="B28"/>
  <c r="B29"/>
  <c r="B53"/>
  <c r="B54"/>
  <c r="B55"/>
  <c r="B56"/>
  <c r="B57"/>
  <c r="B58"/>
  <c r="B59"/>
  <c r="B82"/>
  <c r="B106"/>
  <c r="B107"/>
  <c r="B68"/>
  <c r="B69"/>
  <c r="B70"/>
  <c r="B71"/>
  <c r="B72"/>
  <c r="B73"/>
  <c r="B74"/>
  <c r="B75"/>
  <c r="B83"/>
  <c r="B84"/>
  <c r="B85"/>
  <c r="B86"/>
  <c r="B87"/>
  <c r="B88"/>
  <c r="B108"/>
  <c r="B109"/>
  <c r="B110"/>
  <c r="B111"/>
  <c r="B112"/>
  <c r="B113"/>
  <c r="B114"/>
  <c r="B115"/>
  <c r="B116"/>
  <c r="B117"/>
  <c r="B118"/>
  <c r="B119"/>
  <c r="B90"/>
  <c r="B91"/>
  <c r="B92"/>
  <c r="B121"/>
  <c r="B122"/>
  <c r="B123"/>
  <c r="B124"/>
  <c r="B93"/>
  <c r="B94"/>
  <c r="B125"/>
  <c r="B126"/>
  <c r="B60"/>
  <c r="B61"/>
  <c r="B62"/>
  <c r="B77"/>
  <c r="B78"/>
  <c r="B79"/>
  <c r="B80"/>
  <c r="B96"/>
  <c r="B97"/>
  <c r="B98"/>
  <c r="B99"/>
  <c r="B100"/>
  <c r="B101"/>
  <c r="B102"/>
  <c r="B103"/>
  <c r="B104"/>
  <c r="B105"/>
  <c r="D2"/>
  <c r="D5"/>
  <c r="D6"/>
  <c r="D31"/>
  <c r="D32"/>
  <c r="D9"/>
  <c r="D35"/>
  <c r="D36"/>
  <c r="D37"/>
  <c r="D16"/>
  <c r="D41"/>
  <c r="D42"/>
  <c r="D47"/>
  <c r="D48"/>
  <c r="D3"/>
  <c r="D4"/>
  <c r="D27"/>
  <c r="D28"/>
  <c r="D29"/>
  <c r="D53"/>
  <c r="D54"/>
  <c r="D55"/>
  <c r="D56"/>
  <c r="D57"/>
  <c r="D58"/>
  <c r="D59"/>
  <c r="D82"/>
  <c r="D106"/>
  <c r="D107"/>
  <c r="D68"/>
  <c r="D69"/>
  <c r="D70"/>
  <c r="D71"/>
  <c r="D72"/>
  <c r="D73"/>
  <c r="D74"/>
  <c r="D75"/>
  <c r="D83"/>
  <c r="D84"/>
  <c r="D85"/>
  <c r="D86"/>
  <c r="D87"/>
  <c r="D88"/>
  <c r="D108"/>
  <c r="D109"/>
  <c r="D110"/>
  <c r="D111"/>
  <c r="D112"/>
  <c r="D113"/>
  <c r="D114"/>
  <c r="D115"/>
  <c r="D116"/>
  <c r="D117"/>
  <c r="D118"/>
  <c r="D119"/>
  <c r="D90"/>
  <c r="D91"/>
  <c r="D92"/>
  <c r="D121"/>
  <c r="D122"/>
  <c r="D123"/>
  <c r="D124"/>
  <c r="D93"/>
  <c r="D94"/>
  <c r="D125"/>
  <c r="D126"/>
  <c r="D60"/>
  <c r="D61"/>
  <c r="D62"/>
  <c r="D77"/>
  <c r="D78"/>
  <c r="D79"/>
  <c r="D80"/>
  <c r="D96"/>
  <c r="D97"/>
  <c r="D98"/>
  <c r="D99"/>
  <c r="D100"/>
  <c r="D101"/>
  <c r="D102"/>
  <c r="D103"/>
  <c r="D104"/>
  <c r="D105"/>
  <c r="B2" i="7"/>
  <c r="B3"/>
  <c r="B4"/>
  <c r="B5"/>
  <c r="B6"/>
  <c r="B7"/>
  <c r="B8"/>
  <c r="B9"/>
  <c r="B10"/>
  <c r="B11"/>
  <c r="B12"/>
  <c r="B44"/>
  <c r="B45"/>
  <c r="B68"/>
  <c r="B69"/>
  <c r="B70"/>
  <c r="B71"/>
  <c r="B72"/>
  <c r="B73"/>
  <c r="B74"/>
  <c r="B75"/>
  <c r="B76"/>
  <c r="B77"/>
  <c r="B13"/>
  <c r="B14"/>
  <c r="B15"/>
  <c r="B16"/>
  <c r="B17"/>
  <c r="B18"/>
  <c r="B19"/>
  <c r="B20"/>
  <c r="B21"/>
  <c r="B22"/>
  <c r="B51"/>
  <c r="B52"/>
  <c r="B53"/>
  <c r="B83"/>
  <c r="B84"/>
  <c r="B85"/>
  <c r="B86"/>
  <c r="B87"/>
  <c r="B88"/>
  <c r="B89"/>
  <c r="B90"/>
  <c r="B91"/>
  <c r="B92"/>
  <c r="B23"/>
  <c r="B24"/>
  <c r="B25"/>
  <c r="B26"/>
  <c r="B27"/>
  <c r="B28"/>
  <c r="B29"/>
  <c r="B57"/>
  <c r="B58"/>
  <c r="B59"/>
  <c r="B99"/>
  <c r="B100"/>
  <c r="B101"/>
  <c r="B102"/>
  <c r="B103"/>
  <c r="B104"/>
  <c r="B105"/>
  <c r="B106"/>
  <c r="B107"/>
  <c r="B108"/>
  <c r="B30"/>
  <c r="B31"/>
  <c r="B32"/>
  <c r="B33"/>
  <c r="B34"/>
  <c r="B35"/>
  <c r="B36"/>
  <c r="B62"/>
  <c r="B63"/>
  <c r="B115"/>
  <c r="B116"/>
  <c r="B117"/>
  <c r="B118"/>
  <c r="B119"/>
  <c r="B120"/>
  <c r="B121"/>
  <c r="B122"/>
  <c r="B123"/>
  <c r="B124"/>
  <c r="B37"/>
  <c r="B38"/>
  <c r="B39"/>
  <c r="B40"/>
  <c r="B41"/>
  <c r="B42"/>
  <c r="B43"/>
  <c r="B65"/>
  <c r="B66"/>
  <c r="B128"/>
  <c r="B129"/>
  <c r="B130"/>
  <c r="B131"/>
  <c r="B132"/>
  <c r="B133"/>
  <c r="B139"/>
  <c r="B140"/>
  <c r="B141"/>
  <c r="B142"/>
  <c r="B143"/>
  <c r="B163"/>
  <c r="B164"/>
  <c r="B165"/>
  <c r="B166"/>
  <c r="B167"/>
  <c r="B168"/>
  <c r="B169"/>
  <c r="B170"/>
  <c r="B202"/>
  <c r="B203"/>
  <c r="B204"/>
  <c r="B205"/>
  <c r="B206"/>
  <c r="B207"/>
  <c r="B208"/>
  <c r="B209"/>
  <c r="B210"/>
  <c r="B211"/>
  <c r="B212"/>
  <c r="B213"/>
  <c r="B144"/>
  <c r="B145"/>
  <c r="B146"/>
  <c r="B147"/>
  <c r="B148"/>
  <c r="B149"/>
  <c r="B172"/>
  <c r="B173"/>
  <c r="B174"/>
  <c r="B175"/>
  <c r="B176"/>
  <c r="B177"/>
  <c r="B178"/>
  <c r="B214"/>
  <c r="B215"/>
  <c r="B216"/>
  <c r="B217"/>
  <c r="B218"/>
  <c r="B219"/>
  <c r="B220"/>
  <c r="B221"/>
  <c r="B222"/>
  <c r="B223"/>
  <c r="B224"/>
  <c r="B150"/>
  <c r="B151"/>
  <c r="B152"/>
  <c r="B153"/>
  <c r="B154"/>
  <c r="B155"/>
  <c r="B179"/>
  <c r="B180"/>
  <c r="B181"/>
  <c r="B182"/>
  <c r="B183"/>
  <c r="B184"/>
  <c r="B225"/>
  <c r="B226"/>
  <c r="B227"/>
  <c r="B228"/>
  <c r="B229"/>
  <c r="B230"/>
  <c r="B231"/>
  <c r="B232"/>
  <c r="B233"/>
  <c r="B234"/>
  <c r="B235"/>
  <c r="B236"/>
  <c r="B237"/>
  <c r="B156"/>
  <c r="B157"/>
  <c r="B186"/>
  <c r="B187"/>
  <c r="B188"/>
  <c r="B189"/>
  <c r="B190"/>
  <c r="B191"/>
  <c r="B239"/>
  <c r="B240"/>
  <c r="B241"/>
  <c r="B242"/>
  <c r="B243"/>
  <c r="B244"/>
  <c r="B245"/>
  <c r="B134"/>
  <c r="B135"/>
  <c r="B136"/>
  <c r="B137"/>
  <c r="B138"/>
  <c r="B158"/>
  <c r="B159"/>
  <c r="B160"/>
  <c r="B161"/>
  <c r="B192"/>
  <c r="B193"/>
  <c r="B194"/>
  <c r="B195"/>
  <c r="B196"/>
  <c r="B197"/>
  <c r="B198"/>
  <c r="B199"/>
  <c r="B200"/>
  <c r="D2"/>
  <c r="D3"/>
  <c r="D4"/>
  <c r="D5"/>
  <c r="D6"/>
  <c r="D7"/>
  <c r="D8"/>
  <c r="D9"/>
  <c r="D10"/>
  <c r="D11"/>
  <c r="D12"/>
  <c r="D44"/>
  <c r="D45"/>
  <c r="D68"/>
  <c r="D69"/>
  <c r="D70"/>
  <c r="D71"/>
  <c r="D72"/>
  <c r="D73"/>
  <c r="D74"/>
  <c r="D75"/>
  <c r="D76"/>
  <c r="D77"/>
  <c r="D13"/>
  <c r="D14"/>
  <c r="D15"/>
  <c r="D16"/>
  <c r="D17"/>
  <c r="D18"/>
  <c r="D19"/>
  <c r="D20"/>
  <c r="D21"/>
  <c r="D22"/>
  <c r="D51"/>
  <c r="D52"/>
  <c r="D53"/>
  <c r="D83"/>
  <c r="D84"/>
  <c r="D85"/>
  <c r="D86"/>
  <c r="D87"/>
  <c r="D88"/>
  <c r="D89"/>
  <c r="D90"/>
  <c r="D91"/>
  <c r="D92"/>
  <c r="D23"/>
  <c r="D24"/>
  <c r="D25"/>
  <c r="D26"/>
  <c r="D27"/>
  <c r="D28"/>
  <c r="D29"/>
  <c r="D57"/>
  <c r="D58"/>
  <c r="D59"/>
  <c r="D99"/>
  <c r="D100"/>
  <c r="D101"/>
  <c r="D102"/>
  <c r="D103"/>
  <c r="D104"/>
  <c r="D105"/>
  <c r="D106"/>
  <c r="D107"/>
  <c r="D108"/>
  <c r="D30"/>
  <c r="D31"/>
  <c r="D32"/>
  <c r="D33"/>
  <c r="D34"/>
  <c r="D35"/>
  <c r="D36"/>
  <c r="D62"/>
  <c r="D63"/>
  <c r="D115"/>
  <c r="D116"/>
  <c r="D117"/>
  <c r="D118"/>
  <c r="D119"/>
  <c r="D120"/>
  <c r="D121"/>
  <c r="D122"/>
  <c r="D123"/>
  <c r="D124"/>
  <c r="D37"/>
  <c r="D38"/>
  <c r="D39"/>
  <c r="D40"/>
  <c r="D41"/>
  <c r="D42"/>
  <c r="D43"/>
  <c r="D65"/>
  <c r="D66"/>
  <c r="D128"/>
  <c r="D129"/>
  <c r="D130"/>
  <c r="D131"/>
  <c r="D132"/>
  <c r="D133"/>
  <c r="D139"/>
  <c r="D140"/>
  <c r="D141"/>
  <c r="D142"/>
  <c r="D143"/>
  <c r="D163"/>
  <c r="D164"/>
  <c r="D165"/>
  <c r="D166"/>
  <c r="D167"/>
  <c r="D168"/>
  <c r="D169"/>
  <c r="D170"/>
  <c r="D202"/>
  <c r="D203"/>
  <c r="D204"/>
  <c r="D205"/>
  <c r="D206"/>
  <c r="D207"/>
  <c r="D208"/>
  <c r="D209"/>
  <c r="D210"/>
  <c r="D211"/>
  <c r="D212"/>
  <c r="D213"/>
  <c r="D144"/>
  <c r="D145"/>
  <c r="D146"/>
  <c r="D147"/>
  <c r="D148"/>
  <c r="D149"/>
  <c r="D172"/>
  <c r="D173"/>
  <c r="D174"/>
  <c r="D175"/>
  <c r="D176"/>
  <c r="D177"/>
  <c r="D178"/>
  <c r="D214"/>
  <c r="D215"/>
  <c r="D216"/>
  <c r="D217"/>
  <c r="D218"/>
  <c r="D219"/>
  <c r="D220"/>
  <c r="D221"/>
  <c r="D222"/>
  <c r="D223"/>
  <c r="D224"/>
  <c r="D150"/>
  <c r="D151"/>
  <c r="D152"/>
  <c r="D153"/>
  <c r="D154"/>
  <c r="D155"/>
  <c r="D179"/>
  <c r="D180"/>
  <c r="D181"/>
  <c r="D182"/>
  <c r="D183"/>
  <c r="D184"/>
  <c r="D225"/>
  <c r="D226"/>
  <c r="D227"/>
  <c r="D228"/>
  <c r="D229"/>
  <c r="D230"/>
  <c r="D231"/>
  <c r="D232"/>
  <c r="D233"/>
  <c r="D234"/>
  <c r="D235"/>
  <c r="D236"/>
  <c r="D237"/>
  <c r="D156"/>
  <c r="D157"/>
  <c r="D186"/>
  <c r="D187"/>
  <c r="D188"/>
  <c r="D189"/>
  <c r="D190"/>
  <c r="D191"/>
  <c r="D239"/>
  <c r="D240"/>
  <c r="D241"/>
  <c r="D242"/>
  <c r="D243"/>
  <c r="D244"/>
  <c r="D245"/>
  <c r="D134"/>
  <c r="D135"/>
  <c r="D136"/>
  <c r="D137"/>
  <c r="D138"/>
  <c r="D158"/>
  <c r="D159"/>
  <c r="D160"/>
  <c r="D161"/>
  <c r="D192"/>
  <c r="D193"/>
  <c r="D194"/>
  <c r="D195"/>
  <c r="D196"/>
  <c r="D197"/>
  <c r="D198"/>
  <c r="D199"/>
  <c r="D200"/>
  <c r="B2" i="6"/>
  <c r="B3"/>
  <c r="B4"/>
  <c r="B5"/>
  <c r="B6"/>
  <c r="B7"/>
  <c r="B44"/>
  <c r="B45"/>
  <c r="B79"/>
  <c r="B80"/>
  <c r="B81"/>
  <c r="B82"/>
  <c r="B83"/>
  <c r="B84"/>
  <c r="B86"/>
  <c r="B87"/>
  <c r="B88"/>
  <c r="B8"/>
  <c r="B9"/>
  <c r="B10"/>
  <c r="B11"/>
  <c r="B12"/>
  <c r="B13"/>
  <c r="B14"/>
  <c r="B15"/>
  <c r="B16"/>
  <c r="B55"/>
  <c r="B56"/>
  <c r="B96"/>
  <c r="B97"/>
  <c r="B98"/>
  <c r="B99"/>
  <c r="B100"/>
  <c r="B101"/>
  <c r="B102"/>
  <c r="B103"/>
  <c r="B104"/>
  <c r="B17"/>
  <c r="B18"/>
  <c r="B19"/>
  <c r="B20"/>
  <c r="B21"/>
  <c r="B22"/>
  <c r="B23"/>
  <c r="B24"/>
  <c r="B25"/>
  <c r="B26"/>
  <c r="B27"/>
  <c r="B64"/>
  <c r="B65"/>
  <c r="B66"/>
  <c r="B112"/>
  <c r="B113"/>
  <c r="B114"/>
  <c r="B115"/>
  <c r="B116"/>
  <c r="B117"/>
  <c r="B118"/>
  <c r="B119"/>
  <c r="B120"/>
  <c r="B30"/>
  <c r="B31"/>
  <c r="B32"/>
  <c r="B33"/>
  <c r="B34"/>
  <c r="B35"/>
  <c r="B36"/>
  <c r="B37"/>
  <c r="B75"/>
  <c r="B76"/>
  <c r="B132"/>
  <c r="B133"/>
  <c r="B134"/>
  <c r="B135"/>
  <c r="B136"/>
  <c r="B137"/>
  <c r="B138"/>
  <c r="B139"/>
  <c r="B38"/>
  <c r="B39"/>
  <c r="B40"/>
  <c r="B41"/>
  <c r="B42"/>
  <c r="B43"/>
  <c r="B77"/>
  <c r="B78"/>
  <c r="B140"/>
  <c r="B141"/>
  <c r="B142"/>
  <c r="B143"/>
  <c r="B144"/>
  <c r="B145"/>
  <c r="B146"/>
  <c r="B147"/>
  <c r="B148"/>
  <c r="B155"/>
  <c r="B156"/>
  <c r="B157"/>
  <c r="B158"/>
  <c r="B159"/>
  <c r="B160"/>
  <c r="B193"/>
  <c r="B194"/>
  <c r="B195"/>
  <c r="B196"/>
  <c r="B197"/>
  <c r="B198"/>
  <c r="B199"/>
  <c r="B200"/>
  <c r="B229"/>
  <c r="B230"/>
  <c r="B231"/>
  <c r="B232"/>
  <c r="B233"/>
  <c r="B234"/>
  <c r="B235"/>
  <c r="B236"/>
  <c r="B237"/>
  <c r="B238"/>
  <c r="B239"/>
  <c r="B165"/>
  <c r="B166"/>
  <c r="B167"/>
  <c r="B168"/>
  <c r="B169"/>
  <c r="B170"/>
  <c r="B201"/>
  <c r="B202"/>
  <c r="B203"/>
  <c r="B204"/>
  <c r="B205"/>
  <c r="B241"/>
  <c r="B242"/>
  <c r="B243"/>
  <c r="B244"/>
  <c r="B245"/>
  <c r="B246"/>
  <c r="B247"/>
  <c r="B248"/>
  <c r="B172"/>
  <c r="B173"/>
  <c r="B174"/>
  <c r="B175"/>
  <c r="B176"/>
  <c r="B177"/>
  <c r="B206"/>
  <c r="B207"/>
  <c r="B208"/>
  <c r="B209"/>
  <c r="B210"/>
  <c r="B211"/>
  <c r="B250"/>
  <c r="B251"/>
  <c r="B252"/>
  <c r="B253"/>
  <c r="B254"/>
  <c r="B255"/>
  <c r="B256"/>
  <c r="B257"/>
  <c r="B258"/>
  <c r="B259"/>
  <c r="B260"/>
  <c r="B181"/>
  <c r="B182"/>
  <c r="B183"/>
  <c r="B184"/>
  <c r="B213"/>
  <c r="B214"/>
  <c r="B215"/>
  <c r="B262"/>
  <c r="B263"/>
  <c r="B264"/>
  <c r="B265"/>
  <c r="B266"/>
  <c r="B267"/>
  <c r="B268"/>
  <c r="B269"/>
  <c r="B270"/>
  <c r="B152"/>
  <c r="B187"/>
  <c r="B188"/>
  <c r="B189"/>
  <c r="B190"/>
  <c r="B191"/>
  <c r="B192"/>
  <c r="B216"/>
  <c r="B217"/>
  <c r="B218"/>
  <c r="B219"/>
  <c r="B220"/>
  <c r="B221"/>
  <c r="B222"/>
  <c r="B223"/>
  <c r="B224"/>
  <c r="B225"/>
  <c r="B226"/>
  <c r="B227"/>
  <c r="B228"/>
  <c r="D2"/>
  <c r="D3"/>
  <c r="D4"/>
  <c r="D5"/>
  <c r="D6"/>
  <c r="D7"/>
  <c r="D44"/>
  <c r="D45"/>
  <c r="D79"/>
  <c r="D80"/>
  <c r="D81"/>
  <c r="D82"/>
  <c r="D83"/>
  <c r="D84"/>
  <c r="D86"/>
  <c r="D87"/>
  <c r="D88"/>
  <c r="D8"/>
  <c r="D9"/>
  <c r="D10"/>
  <c r="D11"/>
  <c r="D12"/>
  <c r="D13"/>
  <c r="D14"/>
  <c r="D15"/>
  <c r="D16"/>
  <c r="D55"/>
  <c r="D56"/>
  <c r="D96"/>
  <c r="D97"/>
  <c r="D98"/>
  <c r="D99"/>
  <c r="D100"/>
  <c r="D101"/>
  <c r="D102"/>
  <c r="D103"/>
  <c r="D104"/>
  <c r="D17"/>
  <c r="D18"/>
  <c r="D19"/>
  <c r="D20"/>
  <c r="D21"/>
  <c r="D22"/>
  <c r="D23"/>
  <c r="D24"/>
  <c r="D25"/>
  <c r="D26"/>
  <c r="D27"/>
  <c r="D64"/>
  <c r="D65"/>
  <c r="D66"/>
  <c r="D112"/>
  <c r="D113"/>
  <c r="D114"/>
  <c r="D115"/>
  <c r="D116"/>
  <c r="D117"/>
  <c r="D118"/>
  <c r="D119"/>
  <c r="D120"/>
  <c r="D30"/>
  <c r="D31"/>
  <c r="D32"/>
  <c r="D33"/>
  <c r="D34"/>
  <c r="D35"/>
  <c r="D36"/>
  <c r="D37"/>
  <c r="D75"/>
  <c r="D76"/>
  <c r="D132"/>
  <c r="D133"/>
  <c r="D134"/>
  <c r="D135"/>
  <c r="D136"/>
  <c r="D137"/>
  <c r="D138"/>
  <c r="D139"/>
  <c r="D38"/>
  <c r="D39"/>
  <c r="D40"/>
  <c r="D41"/>
  <c r="D42"/>
  <c r="D43"/>
  <c r="D77"/>
  <c r="D78"/>
  <c r="D140"/>
  <c r="D141"/>
  <c r="D142"/>
  <c r="D143"/>
  <c r="D144"/>
  <c r="D145"/>
  <c r="D146"/>
  <c r="D147"/>
  <c r="D148"/>
  <c r="D155"/>
  <c r="D156"/>
  <c r="D157"/>
  <c r="D158"/>
  <c r="D159"/>
  <c r="D160"/>
  <c r="D193"/>
  <c r="D194"/>
  <c r="D195"/>
  <c r="D196"/>
  <c r="D197"/>
  <c r="D198"/>
  <c r="D199"/>
  <c r="D200"/>
  <c r="D229"/>
  <c r="D230"/>
  <c r="D231"/>
  <c r="D232"/>
  <c r="D233"/>
  <c r="D234"/>
  <c r="D235"/>
  <c r="D236"/>
  <c r="D237"/>
  <c r="D238"/>
  <c r="D239"/>
  <c r="D165"/>
  <c r="D166"/>
  <c r="D167"/>
  <c r="D168"/>
  <c r="D169"/>
  <c r="D170"/>
  <c r="D201"/>
  <c r="D202"/>
  <c r="D203"/>
  <c r="D204"/>
  <c r="D205"/>
  <c r="D241"/>
  <c r="D242"/>
  <c r="D243"/>
  <c r="D244"/>
  <c r="D245"/>
  <c r="D246"/>
  <c r="D247"/>
  <c r="D248"/>
  <c r="D172"/>
  <c r="D173"/>
  <c r="D174"/>
  <c r="D175"/>
  <c r="D176"/>
  <c r="D177"/>
  <c r="D206"/>
  <c r="D207"/>
  <c r="D208"/>
  <c r="D209"/>
  <c r="D210"/>
  <c r="D211"/>
  <c r="D250"/>
  <c r="D251"/>
  <c r="D252"/>
  <c r="D253"/>
  <c r="D254"/>
  <c r="D255"/>
  <c r="D256"/>
  <c r="D257"/>
  <c r="D258"/>
  <c r="D259"/>
  <c r="D260"/>
  <c r="D181"/>
  <c r="D182"/>
  <c r="D183"/>
  <c r="D184"/>
  <c r="D213"/>
  <c r="D214"/>
  <c r="D215"/>
  <c r="D262"/>
  <c r="D263"/>
  <c r="D264"/>
  <c r="D265"/>
  <c r="D266"/>
  <c r="D267"/>
  <c r="D268"/>
  <c r="D269"/>
  <c r="D270"/>
  <c r="D152"/>
  <c r="D187"/>
  <c r="D188"/>
  <c r="D189"/>
  <c r="D190"/>
  <c r="D191"/>
  <c r="D192"/>
  <c r="D216"/>
  <c r="D217"/>
  <c r="D218"/>
  <c r="D219"/>
  <c r="D220"/>
  <c r="D221"/>
  <c r="D222"/>
  <c r="D223"/>
  <c r="D224"/>
  <c r="D225"/>
  <c r="D226"/>
  <c r="D227"/>
  <c r="D228"/>
  <c r="B2" i="5"/>
  <c r="B3"/>
  <c r="B4"/>
  <c r="B5"/>
  <c r="B6"/>
  <c r="B7"/>
  <c r="B8"/>
  <c r="B9"/>
  <c r="B29"/>
  <c r="B43"/>
  <c r="B44"/>
  <c r="B45"/>
  <c r="B46"/>
  <c r="B47"/>
  <c r="B48"/>
  <c r="B11"/>
  <c r="B12"/>
  <c r="B13"/>
  <c r="B35"/>
  <c r="B55"/>
  <c r="B56"/>
  <c r="B57"/>
  <c r="B58"/>
  <c r="B59"/>
  <c r="B60"/>
  <c r="B61"/>
  <c r="B14"/>
  <c r="B15"/>
  <c r="B16"/>
  <c r="B17"/>
  <c r="B36"/>
  <c r="B67"/>
  <c r="B68"/>
  <c r="B69"/>
  <c r="B70"/>
  <c r="B18"/>
  <c r="B19"/>
  <c r="B20"/>
  <c r="B21"/>
  <c r="B22"/>
  <c r="B23"/>
  <c r="B37"/>
  <c r="B77"/>
  <c r="B78"/>
  <c r="B79"/>
  <c r="B80"/>
  <c r="B81"/>
  <c r="B82"/>
  <c r="B83"/>
  <c r="B84"/>
  <c r="B24"/>
  <c r="B25"/>
  <c r="B26"/>
  <c r="B27"/>
  <c r="B28"/>
  <c r="B40"/>
  <c r="B90"/>
  <c r="B91"/>
  <c r="B92"/>
  <c r="B93"/>
  <c r="B94"/>
  <c r="B95"/>
  <c r="B97"/>
  <c r="B105"/>
  <c r="B106"/>
  <c r="B107"/>
  <c r="B108"/>
  <c r="B121"/>
  <c r="B122"/>
  <c r="B123"/>
  <c r="B98"/>
  <c r="B109"/>
  <c r="B110"/>
  <c r="B111"/>
  <c r="B124"/>
  <c r="B125"/>
  <c r="B126"/>
  <c r="B127"/>
  <c r="B99"/>
  <c r="B100"/>
  <c r="B112"/>
  <c r="B113"/>
  <c r="B114"/>
  <c r="B115"/>
  <c r="B129"/>
  <c r="B130"/>
  <c r="B131"/>
  <c r="B132"/>
  <c r="B133"/>
  <c r="B134"/>
  <c r="B135"/>
  <c r="B136"/>
  <c r="B101"/>
  <c r="B102"/>
  <c r="B103"/>
  <c r="B138"/>
  <c r="B139"/>
  <c r="B140"/>
  <c r="B96"/>
  <c r="B104"/>
  <c r="B116"/>
  <c r="B117"/>
  <c r="B118"/>
  <c r="B119"/>
  <c r="D2"/>
  <c r="D3"/>
  <c r="D4"/>
  <c r="D5"/>
  <c r="D6"/>
  <c r="D7"/>
  <c r="D8"/>
  <c r="D9"/>
  <c r="D29"/>
  <c r="D43"/>
  <c r="D44"/>
  <c r="D45"/>
  <c r="D46"/>
  <c r="D47"/>
  <c r="D48"/>
  <c r="D11"/>
  <c r="D12"/>
  <c r="D13"/>
  <c r="D35"/>
  <c r="D55"/>
  <c r="D56"/>
  <c r="D57"/>
  <c r="D58"/>
  <c r="D59"/>
  <c r="D60"/>
  <c r="D61"/>
  <c r="D14"/>
  <c r="D15"/>
  <c r="D16"/>
  <c r="D17"/>
  <c r="D36"/>
  <c r="D67"/>
  <c r="D68"/>
  <c r="D69"/>
  <c r="D70"/>
  <c r="D18"/>
  <c r="D19"/>
  <c r="D20"/>
  <c r="D21"/>
  <c r="D22"/>
  <c r="D23"/>
  <c r="D37"/>
  <c r="D77"/>
  <c r="D78"/>
  <c r="D79"/>
  <c r="D80"/>
  <c r="D81"/>
  <c r="D82"/>
  <c r="D83"/>
  <c r="D84"/>
  <c r="D24"/>
  <c r="D25"/>
  <c r="D26"/>
  <c r="D27"/>
  <c r="D28"/>
  <c r="D40"/>
  <c r="D90"/>
  <c r="D91"/>
  <c r="D92"/>
  <c r="D93"/>
  <c r="D94"/>
  <c r="D95"/>
  <c r="D97"/>
  <c r="D105"/>
  <c r="D106"/>
  <c r="D107"/>
  <c r="D108"/>
  <c r="D121"/>
  <c r="D122"/>
  <c r="D123"/>
  <c r="D98"/>
  <c r="D109"/>
  <c r="D110"/>
  <c r="D111"/>
  <c r="D124"/>
  <c r="D125"/>
  <c r="D126"/>
  <c r="D127"/>
  <c r="D99"/>
  <c r="D100"/>
  <c r="D112"/>
  <c r="D113"/>
  <c r="D114"/>
  <c r="D115"/>
  <c r="D129"/>
  <c r="D130"/>
  <c r="D131"/>
  <c r="D132"/>
  <c r="D133"/>
  <c r="D134"/>
  <c r="D135"/>
  <c r="D136"/>
  <c r="D101"/>
  <c r="D102"/>
  <c r="D103"/>
  <c r="D138"/>
  <c r="D139"/>
  <c r="D140"/>
  <c r="D96"/>
  <c r="D104"/>
  <c r="D116"/>
  <c r="D117"/>
  <c r="D118"/>
  <c r="D119"/>
  <c r="B2" i="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71"/>
  <c r="B72"/>
  <c r="B73"/>
  <c r="B74"/>
  <c r="B75"/>
  <c r="B76"/>
  <c r="B77"/>
  <c r="B126"/>
  <c r="B127"/>
  <c r="B128"/>
  <c r="B129"/>
  <c r="B130"/>
  <c r="B131"/>
  <c r="B132"/>
  <c r="B133"/>
  <c r="B134"/>
  <c r="B135"/>
  <c r="B136"/>
  <c r="B41"/>
  <c r="B42"/>
  <c r="B43"/>
  <c r="B44"/>
  <c r="B45"/>
  <c r="B46"/>
  <c r="B47"/>
  <c r="B48"/>
  <c r="B91"/>
  <c r="B92"/>
  <c r="B93"/>
  <c r="B94"/>
  <c r="B95"/>
  <c r="B96"/>
  <c r="B97"/>
  <c r="B145"/>
  <c r="B146"/>
  <c r="B147"/>
  <c r="B148"/>
  <c r="B149"/>
  <c r="B150"/>
  <c r="B151"/>
  <c r="B152"/>
  <c r="B153"/>
  <c r="B154"/>
  <c r="B155"/>
  <c r="B50"/>
  <c r="B51"/>
  <c r="B52"/>
  <c r="B53"/>
  <c r="B54"/>
  <c r="B55"/>
  <c r="B56"/>
  <c r="B57"/>
  <c r="B58"/>
  <c r="B101"/>
  <c r="B102"/>
  <c r="B103"/>
  <c r="B104"/>
  <c r="B105"/>
  <c r="B106"/>
  <c r="B107"/>
  <c r="B161"/>
  <c r="B162"/>
  <c r="B163"/>
  <c r="B164"/>
  <c r="B165"/>
  <c r="B166"/>
  <c r="B167"/>
  <c r="B168"/>
  <c r="B169"/>
  <c r="B170"/>
  <c r="B171"/>
  <c r="B60"/>
  <c r="B61"/>
  <c r="B62"/>
  <c r="B63"/>
  <c r="B64"/>
  <c r="B65"/>
  <c r="B66"/>
  <c r="B67"/>
  <c r="B68"/>
  <c r="B69"/>
  <c r="B110"/>
  <c r="B111"/>
  <c r="B112"/>
  <c r="B113"/>
  <c r="B114"/>
  <c r="B115"/>
  <c r="B176"/>
  <c r="B177"/>
  <c r="B178"/>
  <c r="B179"/>
  <c r="B180"/>
  <c r="B181"/>
  <c r="B182"/>
  <c r="B183"/>
  <c r="B184"/>
  <c r="B185"/>
  <c r="B70"/>
  <c r="B119"/>
  <c r="B120"/>
  <c r="B121"/>
  <c r="B190"/>
  <c r="B191"/>
  <c r="B192"/>
  <c r="B193"/>
  <c r="B194"/>
  <c r="B204"/>
  <c r="B205"/>
  <c r="B206"/>
  <c r="B207"/>
  <c r="B208"/>
  <c r="B209"/>
  <c r="B210"/>
  <c r="B211"/>
  <c r="B212"/>
  <c r="B213"/>
  <c r="B214"/>
  <c r="B215"/>
  <c r="B216"/>
  <c r="B217"/>
  <c r="B218"/>
  <c r="B219"/>
  <c r="B237"/>
  <c r="B238"/>
  <c r="B239"/>
  <c r="B240"/>
  <c r="B241"/>
  <c r="B242"/>
  <c r="B243"/>
  <c r="B244"/>
  <c r="B245"/>
  <c r="B246"/>
  <c r="B247"/>
  <c r="B248"/>
  <c r="B249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21"/>
  <c r="B222"/>
  <c r="B223"/>
  <c r="B224"/>
  <c r="B251"/>
  <c r="B252"/>
  <c r="B253"/>
  <c r="B254"/>
  <c r="B255"/>
  <c r="B256"/>
  <c r="B257"/>
  <c r="B296"/>
  <c r="B297"/>
  <c r="B298"/>
  <c r="B299"/>
  <c r="B300"/>
  <c r="B301"/>
  <c r="B302"/>
  <c r="B303"/>
  <c r="B304"/>
  <c r="B305"/>
  <c r="B306"/>
  <c r="B307"/>
  <c r="B308"/>
  <c r="B309"/>
  <c r="B310"/>
  <c r="B225"/>
  <c r="B226"/>
  <c r="B227"/>
  <c r="B228"/>
  <c r="B229"/>
  <c r="B230"/>
  <c r="B231"/>
  <c r="B232"/>
  <c r="B233"/>
  <c r="B258"/>
  <c r="B259"/>
  <c r="B260"/>
  <c r="B261"/>
  <c r="B262"/>
  <c r="B263"/>
  <c r="B312"/>
  <c r="B313"/>
  <c r="B314"/>
  <c r="B315"/>
  <c r="B316"/>
  <c r="B317"/>
  <c r="B318"/>
  <c r="B319"/>
  <c r="B320"/>
  <c r="B321"/>
  <c r="B322"/>
  <c r="B323"/>
  <c r="B324"/>
  <c r="B325"/>
  <c r="B200"/>
  <c r="B201"/>
  <c r="B202"/>
  <c r="B234"/>
  <c r="B235"/>
  <c r="B236"/>
  <c r="B265"/>
  <c r="B266"/>
  <c r="B267"/>
  <c r="B268"/>
  <c r="B269"/>
  <c r="B270"/>
  <c r="B271"/>
  <c r="B272"/>
  <c r="B273"/>
  <c r="B274"/>
  <c r="B275"/>
  <c r="D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71"/>
  <c r="D72"/>
  <c r="D73"/>
  <c r="D74"/>
  <c r="D75"/>
  <c r="D76"/>
  <c r="D77"/>
  <c r="D126"/>
  <c r="D127"/>
  <c r="D128"/>
  <c r="D129"/>
  <c r="D130"/>
  <c r="D131"/>
  <c r="D132"/>
  <c r="D133"/>
  <c r="D134"/>
  <c r="D135"/>
  <c r="D136"/>
  <c r="D41"/>
  <c r="D42"/>
  <c r="D43"/>
  <c r="D44"/>
  <c r="D45"/>
  <c r="D46"/>
  <c r="D47"/>
  <c r="D48"/>
  <c r="D91"/>
  <c r="D92"/>
  <c r="D93"/>
  <c r="D94"/>
  <c r="D95"/>
  <c r="D96"/>
  <c r="D97"/>
  <c r="D145"/>
  <c r="D146"/>
  <c r="D147"/>
  <c r="D148"/>
  <c r="D149"/>
  <c r="D150"/>
  <c r="D151"/>
  <c r="D152"/>
  <c r="D153"/>
  <c r="D154"/>
  <c r="D155"/>
  <c r="D50"/>
  <c r="D51"/>
  <c r="D52"/>
  <c r="D53"/>
  <c r="D54"/>
  <c r="D55"/>
  <c r="D56"/>
  <c r="D57"/>
  <c r="D58"/>
  <c r="D101"/>
  <c r="D102"/>
  <c r="D103"/>
  <c r="D104"/>
  <c r="D105"/>
  <c r="D106"/>
  <c r="D107"/>
  <c r="D161"/>
  <c r="D162"/>
  <c r="D163"/>
  <c r="D164"/>
  <c r="D165"/>
  <c r="D166"/>
  <c r="D167"/>
  <c r="D168"/>
  <c r="D169"/>
  <c r="D170"/>
  <c r="D171"/>
  <c r="D60"/>
  <c r="D61"/>
  <c r="D62"/>
  <c r="D63"/>
  <c r="D64"/>
  <c r="D65"/>
  <c r="D66"/>
  <c r="D67"/>
  <c r="D68"/>
  <c r="D69"/>
  <c r="D110"/>
  <c r="D111"/>
  <c r="D112"/>
  <c r="D113"/>
  <c r="D114"/>
  <c r="D115"/>
  <c r="D176"/>
  <c r="D177"/>
  <c r="D178"/>
  <c r="D179"/>
  <c r="D180"/>
  <c r="D181"/>
  <c r="D182"/>
  <c r="D183"/>
  <c r="D184"/>
  <c r="D185"/>
  <c r="D70"/>
  <c r="D119"/>
  <c r="D120"/>
  <c r="D121"/>
  <c r="D190"/>
  <c r="D191"/>
  <c r="D192"/>
  <c r="D193"/>
  <c r="D194"/>
  <c r="D204"/>
  <c r="D205"/>
  <c r="D206"/>
  <c r="D207"/>
  <c r="D208"/>
  <c r="D209"/>
  <c r="D210"/>
  <c r="D211"/>
  <c r="D212"/>
  <c r="D213"/>
  <c r="D214"/>
  <c r="D215"/>
  <c r="D216"/>
  <c r="D217"/>
  <c r="D218"/>
  <c r="D219"/>
  <c r="D237"/>
  <c r="D238"/>
  <c r="D239"/>
  <c r="D240"/>
  <c r="D241"/>
  <c r="D242"/>
  <c r="D243"/>
  <c r="D244"/>
  <c r="D245"/>
  <c r="D246"/>
  <c r="D247"/>
  <c r="D248"/>
  <c r="D249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21"/>
  <c r="D222"/>
  <c r="D223"/>
  <c r="D224"/>
  <c r="D251"/>
  <c r="D252"/>
  <c r="D253"/>
  <c r="D254"/>
  <c r="D255"/>
  <c r="D256"/>
  <c r="D257"/>
  <c r="D296"/>
  <c r="D297"/>
  <c r="D298"/>
  <c r="D299"/>
  <c r="D300"/>
  <c r="D301"/>
  <c r="D302"/>
  <c r="D303"/>
  <c r="D304"/>
  <c r="D305"/>
  <c r="D306"/>
  <c r="D307"/>
  <c r="D308"/>
  <c r="D309"/>
  <c r="D310"/>
  <c r="D225"/>
  <c r="D226"/>
  <c r="D227"/>
  <c r="D228"/>
  <c r="D229"/>
  <c r="D230"/>
  <c r="D231"/>
  <c r="D232"/>
  <c r="D233"/>
  <c r="D258"/>
  <c r="D259"/>
  <c r="D260"/>
  <c r="D261"/>
  <c r="D262"/>
  <c r="D263"/>
  <c r="D312"/>
  <c r="D313"/>
  <c r="D314"/>
  <c r="D315"/>
  <c r="D316"/>
  <c r="D317"/>
  <c r="D318"/>
  <c r="D319"/>
  <c r="D320"/>
  <c r="D321"/>
  <c r="D322"/>
  <c r="D323"/>
  <c r="D324"/>
  <c r="D325"/>
  <c r="D200"/>
  <c r="D201"/>
  <c r="D202"/>
  <c r="D234"/>
  <c r="D235"/>
  <c r="D236"/>
  <c r="D265"/>
  <c r="D266"/>
  <c r="D267"/>
  <c r="D268"/>
  <c r="D269"/>
  <c r="D270"/>
  <c r="D271"/>
  <c r="D272"/>
  <c r="D273"/>
  <c r="D274"/>
  <c r="D275"/>
  <c r="B2" i="3"/>
  <c r="B3"/>
  <c r="B4"/>
  <c r="B5"/>
  <c r="B6"/>
  <c r="B7"/>
  <c r="B8"/>
  <c r="B9"/>
  <c r="B10"/>
  <c r="B11"/>
  <c r="B12"/>
  <c r="B13"/>
  <c r="B14"/>
  <c r="B15"/>
  <c r="B16"/>
  <c r="B17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89"/>
  <c r="B90"/>
  <c r="B91"/>
  <c r="B92"/>
  <c r="B93"/>
  <c r="B94"/>
  <c r="B95"/>
  <c r="B96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D2"/>
  <c r="D3"/>
  <c r="D4"/>
  <c r="D5"/>
  <c r="D6"/>
  <c r="D7"/>
  <c r="D8"/>
  <c r="D9"/>
  <c r="D10"/>
  <c r="D11"/>
  <c r="D12"/>
  <c r="D13"/>
  <c r="D14"/>
  <c r="D15"/>
  <c r="D16"/>
  <c r="D17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89"/>
  <c r="D90"/>
  <c r="D91"/>
  <c r="D92"/>
  <c r="D93"/>
  <c r="D94"/>
  <c r="D95"/>
  <c r="D96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B17" i="2"/>
  <c r="B18"/>
  <c r="B19"/>
  <c r="B20"/>
  <c r="B21"/>
  <c r="B22"/>
  <c r="B23"/>
  <c r="B24"/>
  <c r="B25"/>
  <c r="B26"/>
  <c r="B27"/>
  <c r="B28"/>
  <c r="B29"/>
  <c r="B30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372"/>
  <c r="B373"/>
  <c r="B374"/>
  <c r="B375"/>
  <c r="B376"/>
  <c r="B377"/>
  <c r="B378"/>
  <c r="B379"/>
  <c r="B380"/>
  <c r="B381"/>
  <c r="B382"/>
  <c r="B383"/>
  <c r="B384"/>
  <c r="B385"/>
  <c r="B386"/>
  <c r="B392"/>
  <c r="B393"/>
  <c r="B394"/>
  <c r="B395"/>
  <c r="B396"/>
  <c r="B397"/>
  <c r="B398"/>
  <c r="B399"/>
  <c r="B400"/>
  <c r="B401"/>
  <c r="B402"/>
  <c r="B403"/>
  <c r="B404"/>
  <c r="B405"/>
  <c r="B406"/>
  <c r="B407"/>
  <c r="B423"/>
  <c r="B424"/>
  <c r="B425"/>
  <c r="B426"/>
  <c r="B427"/>
  <c r="B428"/>
  <c r="B429"/>
  <c r="B430"/>
  <c r="B431"/>
  <c r="B432"/>
  <c r="B433"/>
  <c r="B434"/>
  <c r="B435"/>
  <c r="B557"/>
  <c r="B558"/>
  <c r="B559"/>
  <c r="B560"/>
  <c r="B561"/>
  <c r="B562"/>
  <c r="B563"/>
  <c r="B564"/>
  <c r="B565"/>
  <c r="B566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5"/>
  <c r="B716"/>
  <c r="B717"/>
  <c r="B718"/>
  <c r="B719"/>
  <c r="B42"/>
  <c r="B43"/>
  <c r="B44"/>
  <c r="B45"/>
  <c r="B46"/>
  <c r="D17"/>
  <c r="D18"/>
  <c r="D19"/>
  <c r="D20"/>
  <c r="D21"/>
  <c r="D22"/>
  <c r="D23"/>
  <c r="D24"/>
  <c r="D25"/>
  <c r="D26"/>
  <c r="D27"/>
  <c r="D28"/>
  <c r="D29"/>
  <c r="D30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372"/>
  <c r="D373"/>
  <c r="D374"/>
  <c r="D375"/>
  <c r="D376"/>
  <c r="D377"/>
  <c r="D378"/>
  <c r="D379"/>
  <c r="D380"/>
  <c r="D381"/>
  <c r="D382"/>
  <c r="D383"/>
  <c r="D384"/>
  <c r="D385"/>
  <c r="D386"/>
  <c r="D392"/>
  <c r="D393"/>
  <c r="D394"/>
  <c r="D395"/>
  <c r="D396"/>
  <c r="D397"/>
  <c r="D398"/>
  <c r="D399"/>
  <c r="D400"/>
  <c r="D401"/>
  <c r="D402"/>
  <c r="D403"/>
  <c r="D404"/>
  <c r="D405"/>
  <c r="D406"/>
  <c r="D407"/>
  <c r="D423"/>
  <c r="D424"/>
  <c r="D425"/>
  <c r="D426"/>
  <c r="D427"/>
  <c r="D428"/>
  <c r="D429"/>
  <c r="D430"/>
  <c r="D431"/>
  <c r="D432"/>
  <c r="D433"/>
  <c r="D434"/>
  <c r="D435"/>
  <c r="D557"/>
  <c r="D558"/>
  <c r="D559"/>
  <c r="D560"/>
  <c r="D561"/>
  <c r="D562"/>
  <c r="D563"/>
  <c r="D564"/>
  <c r="D565"/>
  <c r="D566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5"/>
  <c r="D716"/>
  <c r="D717"/>
  <c r="D718"/>
  <c r="D719"/>
  <c r="D42"/>
  <c r="D43"/>
  <c r="D44"/>
  <c r="D45"/>
  <c r="D46"/>
  <c r="B2" i="1"/>
  <c r="B3"/>
  <c r="B4"/>
  <c r="B5"/>
  <c r="B6"/>
  <c r="B7"/>
  <c r="B8"/>
  <c r="B9"/>
  <c r="B38"/>
  <c r="B39"/>
  <c r="B40"/>
  <c r="B66"/>
  <c r="B67"/>
  <c r="B68"/>
  <c r="B69"/>
  <c r="B70"/>
  <c r="B71"/>
  <c r="B72"/>
  <c r="B73"/>
  <c r="B74"/>
  <c r="B75"/>
  <c r="B76"/>
  <c r="B16"/>
  <c r="B17"/>
  <c r="B18"/>
  <c r="B44"/>
  <c r="B45"/>
  <c r="B46"/>
  <c r="B83"/>
  <c r="B84"/>
  <c r="B85"/>
  <c r="B86"/>
  <c r="B87"/>
  <c r="B88"/>
  <c r="B89"/>
  <c r="B90"/>
  <c r="B91"/>
  <c r="B92"/>
  <c r="B20"/>
  <c r="B21"/>
  <c r="B22"/>
  <c r="B23"/>
  <c r="B24"/>
  <c r="B25"/>
  <c r="B26"/>
  <c r="B27"/>
  <c r="B28"/>
  <c r="B29"/>
  <c r="B50"/>
  <c r="B51"/>
  <c r="B184"/>
  <c r="B185"/>
  <c r="B52"/>
  <c r="B97"/>
  <c r="B98"/>
  <c r="B99"/>
  <c r="B100"/>
  <c r="B101"/>
  <c r="B102"/>
  <c r="B103"/>
  <c r="B104"/>
  <c r="B30"/>
  <c r="B31"/>
  <c r="B32"/>
  <c r="B33"/>
  <c r="B34"/>
  <c r="B35"/>
  <c r="B60"/>
  <c r="B61"/>
  <c r="B62"/>
  <c r="B63"/>
  <c r="B110"/>
  <c r="B111"/>
  <c r="B112"/>
  <c r="B113"/>
  <c r="B114"/>
  <c r="B115"/>
  <c r="B116"/>
  <c r="B117"/>
  <c r="B118"/>
  <c r="B119"/>
  <c r="B128"/>
  <c r="B129"/>
  <c r="B140"/>
  <c r="B141"/>
  <c r="B142"/>
  <c r="B143"/>
  <c r="B144"/>
  <c r="B145"/>
  <c r="B166"/>
  <c r="B167"/>
  <c r="B168"/>
  <c r="B169"/>
  <c r="B130"/>
  <c r="B131"/>
  <c r="B148"/>
  <c r="B149"/>
  <c r="B150"/>
  <c r="B151"/>
  <c r="B171"/>
  <c r="B172"/>
  <c r="B173"/>
  <c r="B174"/>
  <c r="B132"/>
  <c r="B133"/>
  <c r="B154"/>
  <c r="B155"/>
  <c r="B156"/>
  <c r="B157"/>
  <c r="B176"/>
  <c r="B177"/>
  <c r="B178"/>
  <c r="B179"/>
  <c r="B134"/>
  <c r="B160"/>
  <c r="B161"/>
  <c r="B181"/>
  <c r="B182"/>
  <c r="B126"/>
  <c r="B127"/>
  <c r="B135"/>
  <c r="B136"/>
  <c r="B137"/>
  <c r="B164"/>
  <c r="D2"/>
  <c r="D3"/>
  <c r="D4"/>
  <c r="D5"/>
  <c r="D6"/>
  <c r="D7"/>
  <c r="D8"/>
  <c r="D9"/>
  <c r="D38"/>
  <c r="D39"/>
  <c r="D40"/>
  <c r="D66"/>
  <c r="D67"/>
  <c r="D68"/>
  <c r="D69"/>
  <c r="D70"/>
  <c r="D71"/>
  <c r="D72"/>
  <c r="D73"/>
  <c r="D74"/>
  <c r="D75"/>
  <c r="D76"/>
  <c r="D16"/>
  <c r="D17"/>
  <c r="D18"/>
  <c r="D44"/>
  <c r="D45"/>
  <c r="D46"/>
  <c r="D83"/>
  <c r="D84"/>
  <c r="D85"/>
  <c r="D86"/>
  <c r="D87"/>
  <c r="D88"/>
  <c r="D89"/>
  <c r="D90"/>
  <c r="D91"/>
  <c r="D92"/>
  <c r="D20"/>
  <c r="D21"/>
  <c r="D22"/>
  <c r="D23"/>
  <c r="D24"/>
  <c r="D25"/>
  <c r="D26"/>
  <c r="D27"/>
  <c r="D28"/>
  <c r="D29"/>
  <c r="D50"/>
  <c r="D51"/>
  <c r="D184"/>
  <c r="D185"/>
  <c r="D52"/>
  <c r="D97"/>
  <c r="D98"/>
  <c r="D99"/>
  <c r="D100"/>
  <c r="D101"/>
  <c r="D102"/>
  <c r="D103"/>
  <c r="D104"/>
  <c r="D30"/>
  <c r="D31"/>
  <c r="D32"/>
  <c r="D33"/>
  <c r="D34"/>
  <c r="D35"/>
  <c r="D60"/>
  <c r="D61"/>
  <c r="D62"/>
  <c r="D63"/>
  <c r="D110"/>
  <c r="D111"/>
  <c r="D112"/>
  <c r="D113"/>
  <c r="D114"/>
  <c r="D115"/>
  <c r="D116"/>
  <c r="D117"/>
  <c r="D118"/>
  <c r="D119"/>
  <c r="D128"/>
  <c r="D129"/>
  <c r="D140"/>
  <c r="D141"/>
  <c r="D142"/>
  <c r="D143"/>
  <c r="D144"/>
  <c r="D145"/>
  <c r="D166"/>
  <c r="D167"/>
  <c r="D168"/>
  <c r="D169"/>
  <c r="D130"/>
  <c r="D131"/>
  <c r="D148"/>
  <c r="D149"/>
  <c r="D150"/>
  <c r="D151"/>
  <c r="D171"/>
  <c r="D172"/>
  <c r="D173"/>
  <c r="D174"/>
  <c r="D132"/>
  <c r="D133"/>
  <c r="D154"/>
  <c r="D155"/>
  <c r="D156"/>
  <c r="D157"/>
  <c r="D176"/>
  <c r="D177"/>
  <c r="D178"/>
  <c r="D179"/>
  <c r="D134"/>
  <c r="D160"/>
  <c r="D161"/>
  <c r="D181"/>
  <c r="D182"/>
  <c r="D126"/>
  <c r="D127"/>
  <c r="D135"/>
  <c r="D136"/>
  <c r="D137"/>
  <c r="D164"/>
  <c r="B186" i="5"/>
  <c r="D186"/>
  <c r="B41" i="2"/>
  <c r="D41"/>
  <c r="B190" i="5"/>
  <c r="D190"/>
  <c r="B185"/>
  <c r="D185"/>
  <c r="B531" i="8"/>
  <c r="B534"/>
  <c r="D531"/>
  <c r="D534"/>
  <c r="B529"/>
  <c r="B532"/>
  <c r="B530"/>
  <c r="B533"/>
  <c r="D529"/>
  <c r="D532"/>
  <c r="D530"/>
  <c r="D533"/>
  <c r="B317" i="6"/>
  <c r="B321"/>
  <c r="B324"/>
  <c r="B277"/>
  <c r="D317"/>
  <c r="D321"/>
  <c r="D324"/>
  <c r="D277"/>
  <c r="B314"/>
  <c r="D314"/>
  <c r="B320"/>
  <c r="D320"/>
  <c r="B316"/>
  <c r="B319"/>
  <c r="B323"/>
  <c r="B276"/>
  <c r="D316"/>
  <c r="D319"/>
  <c r="D323"/>
  <c r="D276"/>
  <c r="B313"/>
  <c r="D313"/>
  <c r="B170" i="5"/>
  <c r="D170"/>
  <c r="B217" i="1"/>
  <c r="B220"/>
  <c r="B223"/>
  <c r="B192"/>
  <c r="D217"/>
  <c r="D220"/>
  <c r="D223"/>
  <c r="D192"/>
  <c r="B215"/>
  <c r="D215"/>
  <c r="B216"/>
  <c r="B219"/>
  <c r="B222"/>
  <c r="B191"/>
  <c r="D216"/>
  <c r="D219"/>
  <c r="D222"/>
  <c r="D191"/>
  <c r="B214"/>
  <c r="D214"/>
  <c r="B571" i="4"/>
  <c r="D571"/>
  <c r="B184" i="5"/>
  <c r="B189"/>
  <c r="B191"/>
  <c r="B142"/>
  <c r="D184"/>
  <c r="D189"/>
  <c r="D191"/>
  <c r="D142"/>
  <c r="B169"/>
  <c r="D169"/>
  <c r="B188"/>
  <c r="D188"/>
  <c r="B183"/>
  <c r="D183"/>
  <c r="B315" i="6"/>
  <c r="B318"/>
  <c r="B322"/>
  <c r="B275"/>
  <c r="D315"/>
  <c r="D318"/>
  <c r="D322"/>
  <c r="D275"/>
  <c r="B312"/>
  <c r="D312"/>
  <c r="B176" i="5"/>
  <c r="B177"/>
  <c r="B178"/>
  <c r="B179"/>
  <c r="B180"/>
  <c r="B181"/>
  <c r="B182"/>
  <c r="D176"/>
  <c r="D177"/>
  <c r="D178"/>
  <c r="D179"/>
  <c r="D180"/>
  <c r="D181"/>
  <c r="D182"/>
  <c r="B175"/>
  <c r="D175"/>
  <c r="B174"/>
  <c r="D174"/>
  <c r="B173"/>
  <c r="D173"/>
  <c r="B187"/>
  <c r="D187"/>
  <c r="B172"/>
  <c r="D172"/>
  <c r="B171"/>
  <c r="D171"/>
  <c r="B528" i="8"/>
  <c r="D528"/>
  <c r="B256" i="7"/>
  <c r="D256"/>
  <c r="B168" i="5"/>
  <c r="D168"/>
  <c r="B190" i="1"/>
  <c r="D190"/>
  <c r="B221"/>
  <c r="D221"/>
  <c r="B218"/>
  <c r="D218"/>
  <c r="B213"/>
  <c r="D213"/>
  <c r="B130" i="3"/>
  <c r="B131"/>
  <c r="B132"/>
  <c r="B133"/>
  <c r="D130"/>
  <c r="D131"/>
  <c r="D132"/>
  <c r="D133"/>
  <c r="B85"/>
  <c r="B86"/>
  <c r="B87"/>
  <c r="B88"/>
  <c r="D85"/>
  <c r="D86"/>
  <c r="D87"/>
  <c r="D88"/>
  <c r="B368" i="2"/>
  <c r="B369"/>
  <c r="B370"/>
  <c r="B371"/>
  <c r="D368"/>
  <c r="D369"/>
  <c r="D370"/>
  <c r="D371"/>
  <c r="B233"/>
  <c r="B234"/>
  <c r="B235"/>
  <c r="B236"/>
  <c r="D233"/>
  <c r="D234"/>
  <c r="D235"/>
  <c r="D236"/>
  <c r="B13"/>
  <c r="B14"/>
  <c r="B15"/>
  <c r="B16"/>
  <c r="D13"/>
  <c r="D14"/>
  <c r="D15"/>
  <c r="D16"/>
  <c r="B204" i="1"/>
  <c r="B205"/>
  <c r="B206"/>
  <c r="B207"/>
  <c r="D204"/>
  <c r="D205"/>
  <c r="D206"/>
  <c r="D207"/>
  <c r="B200"/>
  <c r="B201"/>
  <c r="B202"/>
  <c r="B203"/>
  <c r="D200"/>
  <c r="D201"/>
  <c r="D202"/>
  <c r="D203"/>
  <c r="B196"/>
  <c r="B197"/>
  <c r="B198"/>
  <c r="B199"/>
  <c r="D196"/>
  <c r="D197"/>
  <c r="D198"/>
  <c r="D199"/>
  <c r="B189"/>
  <c r="D189"/>
  <c r="B188"/>
  <c r="D188"/>
  <c r="B187"/>
  <c r="D187"/>
  <c r="B186"/>
  <c r="D186"/>
  <c r="B254" i="7"/>
  <c r="B255"/>
  <c r="D254"/>
  <c r="D255"/>
  <c r="B252"/>
  <c r="B253"/>
  <c r="D252"/>
  <c r="D253"/>
  <c r="B250"/>
  <c r="B251"/>
  <c r="D250"/>
  <c r="D251"/>
  <c r="B248"/>
  <c r="B249"/>
  <c r="D248"/>
  <c r="D249"/>
  <c r="B247"/>
  <c r="D247"/>
  <c r="B82" i="3"/>
  <c r="B83"/>
  <c r="B84"/>
  <c r="D82"/>
  <c r="D83"/>
  <c r="D84"/>
  <c r="B505" i="4"/>
  <c r="B506"/>
  <c r="B507"/>
  <c r="B508"/>
  <c r="D505"/>
  <c r="D506"/>
  <c r="D507"/>
  <c r="D508"/>
  <c r="B501"/>
  <c r="B502"/>
  <c r="B503"/>
  <c r="B504"/>
  <c r="D501"/>
  <c r="D502"/>
  <c r="D503"/>
  <c r="D504"/>
  <c r="B212" i="1"/>
  <c r="D212"/>
  <c r="B211"/>
  <c r="D211"/>
  <c r="B208"/>
  <c r="B209"/>
  <c r="B210"/>
  <c r="D208"/>
  <c r="D209"/>
  <c r="D210"/>
  <c r="B194"/>
  <c r="B195"/>
  <c r="D194"/>
  <c r="D195"/>
  <c r="B389" i="2"/>
  <c r="B390"/>
  <c r="B391"/>
  <c r="D389"/>
  <c r="D390"/>
  <c r="D391"/>
  <c r="B165" i="5"/>
  <c r="B166"/>
  <c r="B167"/>
  <c r="D165"/>
  <c r="D166"/>
  <c r="D167"/>
  <c r="B309" i="6"/>
  <c r="B310"/>
  <c r="B311"/>
  <c r="D309"/>
  <c r="D310"/>
  <c r="D311"/>
  <c r="B306"/>
  <c r="B307"/>
  <c r="B308"/>
  <c r="D306"/>
  <c r="D307"/>
  <c r="D308"/>
  <c r="B303"/>
  <c r="B304"/>
  <c r="B305"/>
  <c r="D303"/>
  <c r="D304"/>
  <c r="D305"/>
  <c r="B300"/>
  <c r="B301"/>
  <c r="B302"/>
  <c r="D300"/>
  <c r="D301"/>
  <c r="D302"/>
  <c r="B274"/>
  <c r="D274"/>
  <c r="B273"/>
  <c r="D273"/>
  <c r="B272"/>
  <c r="D272"/>
  <c r="B131" i="8"/>
  <c r="D131"/>
  <c r="B130"/>
  <c r="D130"/>
  <c r="B129"/>
  <c r="D129"/>
  <c r="B128"/>
  <c r="D128"/>
  <c r="B127"/>
  <c r="D127"/>
  <c r="B271"/>
  <c r="D271"/>
  <c r="B207"/>
  <c r="D207"/>
  <c r="B143"/>
  <c r="D143"/>
  <c r="B279" i="6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B144" i="5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B232" i="2"/>
  <c r="D232"/>
  <c r="B12"/>
  <c r="D12"/>
  <c r="B231"/>
  <c r="D231"/>
  <c r="B11"/>
  <c r="D11"/>
  <c r="B230"/>
  <c r="D230"/>
  <c r="B10"/>
  <c r="D10"/>
  <c r="B229"/>
  <c r="D229"/>
  <c r="B9"/>
  <c r="D9"/>
  <c r="B228"/>
  <c r="D228"/>
  <c r="B8"/>
  <c r="D8"/>
  <c r="B227"/>
  <c r="D227"/>
  <c r="B7"/>
  <c r="D7"/>
  <c r="B226"/>
  <c r="D226"/>
  <c r="B6"/>
  <c r="D6"/>
  <c r="B225"/>
  <c r="D225"/>
  <c r="B5"/>
  <c r="D5"/>
  <c r="B224"/>
  <c r="D224"/>
  <c r="B4"/>
  <c r="D4"/>
  <c r="B223"/>
  <c r="D223"/>
  <c r="B3"/>
  <c r="D3"/>
  <c r="B222"/>
  <c r="D222"/>
  <c r="B2"/>
  <c r="D2"/>
  <c r="B505" i="8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B658" i="2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B534"/>
  <c r="D534"/>
  <c r="B284" i="8"/>
  <c r="D284"/>
  <c r="B285"/>
  <c r="D285"/>
  <c r="B286"/>
  <c r="D286"/>
  <c r="B287"/>
  <c r="D287"/>
  <c r="B288"/>
  <c r="D288"/>
  <c r="B289"/>
  <c r="D289"/>
  <c r="B290"/>
  <c r="D290"/>
  <c r="B291"/>
  <c r="D291"/>
  <c r="B292"/>
  <c r="D292"/>
  <c r="B293"/>
  <c r="D293"/>
  <c r="B294"/>
  <c r="D294"/>
  <c r="B295"/>
  <c r="D295"/>
  <c r="B567" i="2"/>
  <c r="D567"/>
  <c r="B568"/>
  <c r="D568"/>
  <c r="B569"/>
  <c r="D569"/>
  <c r="B570"/>
  <c r="D570"/>
  <c r="B571"/>
  <c r="D571"/>
  <c r="B572"/>
  <c r="D572"/>
  <c r="B573"/>
  <c r="D573"/>
  <c r="B574"/>
  <c r="D574"/>
  <c r="B575"/>
  <c r="D575"/>
  <c r="B576"/>
  <c r="D576"/>
  <c r="B577"/>
  <c r="D577"/>
  <c r="B578"/>
  <c r="D578"/>
  <c r="B443"/>
  <c r="D443"/>
  <c r="B444"/>
  <c r="D444"/>
  <c r="B445"/>
  <c r="D445"/>
  <c r="B446"/>
  <c r="D446"/>
  <c r="B447"/>
  <c r="D447"/>
  <c r="B448"/>
  <c r="D448"/>
  <c r="B449"/>
  <c r="D449"/>
  <c r="B450"/>
  <c r="D450"/>
  <c r="B451"/>
  <c r="D451"/>
  <c r="B452"/>
  <c r="D452"/>
  <c r="B453"/>
  <c r="D453"/>
  <c r="B454"/>
  <c r="D454"/>
  <c r="B504" i="8"/>
  <c r="D504"/>
  <c r="B503"/>
  <c r="D503"/>
  <c r="B502"/>
  <c r="D502"/>
  <c r="B501"/>
  <c r="D501"/>
  <c r="B500"/>
  <c r="D500"/>
  <c r="B499"/>
  <c r="D499"/>
  <c r="B498"/>
  <c r="D498"/>
  <c r="B497"/>
  <c r="D497"/>
  <c r="B496"/>
  <c r="D496"/>
  <c r="B495"/>
  <c r="D495"/>
  <c r="B509" i="4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B628" i="2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B627"/>
  <c r="D627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B503"/>
  <c r="D503"/>
  <c r="B494" i="8"/>
  <c r="D494"/>
  <c r="B482"/>
  <c r="B483"/>
  <c r="B484"/>
  <c r="B485"/>
  <c r="B486"/>
  <c r="B487"/>
  <c r="B488"/>
  <c r="B489"/>
  <c r="B490"/>
  <c r="B491"/>
  <c r="B492"/>
  <c r="B493"/>
  <c r="D482"/>
  <c r="D483"/>
  <c r="D484"/>
  <c r="D485"/>
  <c r="D486"/>
  <c r="D487"/>
  <c r="D488"/>
  <c r="D489"/>
  <c r="D490"/>
  <c r="D491"/>
  <c r="D492"/>
  <c r="D493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B370"/>
  <c r="D370"/>
  <c r="B355"/>
  <c r="B356"/>
  <c r="B357"/>
  <c r="B358"/>
  <c r="B359"/>
  <c r="B360"/>
  <c r="B361"/>
  <c r="B362"/>
  <c r="B363"/>
  <c r="B364"/>
  <c r="B365"/>
  <c r="B366"/>
  <c r="B367"/>
  <c r="B368"/>
  <c r="B369"/>
  <c r="D355"/>
  <c r="D356"/>
  <c r="D357"/>
  <c r="D358"/>
  <c r="D359"/>
  <c r="D360"/>
  <c r="D361"/>
  <c r="D362"/>
  <c r="D363"/>
  <c r="D364"/>
  <c r="D365"/>
  <c r="D366"/>
  <c r="D367"/>
  <c r="D368"/>
  <c r="D369"/>
  <c r="B354"/>
  <c r="D354"/>
  <c r="B344"/>
  <c r="B345"/>
  <c r="B346"/>
  <c r="B347"/>
  <c r="B348"/>
  <c r="B349"/>
  <c r="B350"/>
  <c r="B351"/>
  <c r="B352"/>
  <c r="B353"/>
  <c r="D344"/>
  <c r="D345"/>
  <c r="D346"/>
  <c r="D347"/>
  <c r="D348"/>
  <c r="D349"/>
  <c r="D350"/>
  <c r="D351"/>
  <c r="D352"/>
  <c r="D353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B579" i="2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B455"/>
  <c r="D455"/>
  <c r="B273" i="8"/>
  <c r="B274"/>
  <c r="B275"/>
  <c r="B276"/>
  <c r="B277"/>
  <c r="B278"/>
  <c r="B279"/>
  <c r="B280"/>
  <c r="B281"/>
  <c r="B282"/>
  <c r="B283"/>
  <c r="D273"/>
  <c r="D274"/>
  <c r="D275"/>
  <c r="D276"/>
  <c r="D277"/>
  <c r="D278"/>
  <c r="D279"/>
  <c r="D280"/>
  <c r="D281"/>
  <c r="D282"/>
  <c r="D283"/>
  <c r="B272"/>
  <c r="D272"/>
  <c r="B470" i="4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B469"/>
  <c r="D469"/>
  <c r="B191" i="2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B190"/>
  <c r="D190"/>
  <c r="B231" i="8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B429" i="4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B151" i="2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B150"/>
  <c r="D150"/>
  <c r="B161" i="8"/>
  <c r="B225"/>
  <c r="B162"/>
  <c r="B226"/>
  <c r="B163"/>
  <c r="B227"/>
  <c r="B164"/>
  <c r="B228"/>
  <c r="B165"/>
  <c r="B229"/>
  <c r="B166"/>
  <c r="B230"/>
  <c r="D161"/>
  <c r="D225"/>
  <c r="D162"/>
  <c r="D226"/>
  <c r="D163"/>
  <c r="D227"/>
  <c r="D164"/>
  <c r="D228"/>
  <c r="D165"/>
  <c r="D229"/>
  <c r="D166"/>
  <c r="D230"/>
  <c r="B224"/>
  <c r="D224"/>
  <c r="B160"/>
  <c r="D160"/>
  <c r="B223"/>
  <c r="D223"/>
  <c r="B159"/>
  <c r="D159"/>
  <c r="B156"/>
  <c r="B220"/>
  <c r="B157"/>
  <c r="B221"/>
  <c r="B158"/>
  <c r="B222"/>
  <c r="D156"/>
  <c r="D220"/>
  <c r="D157"/>
  <c r="D221"/>
  <c r="D158"/>
  <c r="D222"/>
  <c r="B219"/>
  <c r="D219"/>
  <c r="B155"/>
  <c r="D155"/>
  <c r="B218"/>
  <c r="D218"/>
  <c r="B154"/>
  <c r="D154"/>
  <c r="B412" i="4"/>
  <c r="B413"/>
  <c r="B414"/>
  <c r="B415"/>
  <c r="B416"/>
  <c r="B417"/>
  <c r="B418"/>
  <c r="B419"/>
  <c r="B420"/>
  <c r="B421"/>
  <c r="B422"/>
  <c r="B423"/>
  <c r="B424"/>
  <c r="B425"/>
  <c r="B426"/>
  <c r="B427"/>
  <c r="B428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B359" i="2"/>
  <c r="B142"/>
  <c r="B360"/>
  <c r="B143"/>
  <c r="B361"/>
  <c r="B144"/>
  <c r="B362"/>
  <c r="B145"/>
  <c r="B363"/>
  <c r="B146"/>
  <c r="B364"/>
  <c r="B147"/>
  <c r="B365"/>
  <c r="B148"/>
  <c r="B366"/>
  <c r="B149"/>
  <c r="B367"/>
  <c r="D359"/>
  <c r="D142"/>
  <c r="D360"/>
  <c r="D143"/>
  <c r="D361"/>
  <c r="D144"/>
  <c r="D362"/>
  <c r="D145"/>
  <c r="D363"/>
  <c r="D146"/>
  <c r="D364"/>
  <c r="D147"/>
  <c r="D365"/>
  <c r="D148"/>
  <c r="D366"/>
  <c r="D149"/>
  <c r="D367"/>
  <c r="B141"/>
  <c r="D141"/>
  <c r="B358"/>
  <c r="D358"/>
  <c r="B140"/>
  <c r="D140"/>
  <c r="B357"/>
  <c r="D357"/>
  <c r="B139"/>
  <c r="D139"/>
  <c r="B356"/>
  <c r="D356"/>
  <c r="B138"/>
  <c r="D138"/>
  <c r="B355"/>
  <c r="D355"/>
  <c r="B137"/>
  <c r="D137"/>
  <c r="B354"/>
  <c r="D354"/>
  <c r="B136"/>
  <c r="D136"/>
  <c r="B353"/>
  <c r="D353"/>
  <c r="B135"/>
  <c r="D135"/>
  <c r="B352"/>
  <c r="D352"/>
  <c r="B134"/>
  <c r="D134"/>
  <c r="B351"/>
  <c r="D351"/>
  <c r="B133"/>
  <c r="D133"/>
  <c r="B411" i="4"/>
  <c r="D411"/>
  <c r="B410"/>
  <c r="D410"/>
  <c r="B409"/>
  <c r="D409"/>
  <c r="B408"/>
  <c r="D408"/>
  <c r="B407"/>
  <c r="D407"/>
  <c r="B406"/>
  <c r="D406"/>
  <c r="B405"/>
  <c r="D405"/>
  <c r="B404"/>
  <c r="D404"/>
  <c r="B403"/>
  <c r="D403"/>
  <c r="B402"/>
  <c r="D402"/>
  <c r="B401"/>
  <c r="D401"/>
  <c r="B400"/>
  <c r="D400"/>
  <c r="B399"/>
  <c r="D399"/>
  <c r="B398"/>
  <c r="D398"/>
  <c r="B397"/>
  <c r="D397"/>
  <c r="B396"/>
  <c r="D396"/>
  <c r="B395"/>
  <c r="D395"/>
  <c r="B394"/>
  <c r="D394"/>
  <c r="B393"/>
  <c r="D393"/>
  <c r="B392"/>
  <c r="D392"/>
  <c r="B391"/>
  <c r="D391"/>
  <c r="B390"/>
  <c r="D390"/>
  <c r="B389"/>
  <c r="D389"/>
  <c r="B388"/>
  <c r="D388"/>
  <c r="B387"/>
  <c r="D387"/>
  <c r="B386"/>
  <c r="D386"/>
  <c r="B385"/>
  <c r="D385"/>
  <c r="B384"/>
  <c r="D384"/>
  <c r="B383"/>
  <c r="D383"/>
  <c r="B382"/>
  <c r="D382"/>
  <c r="B381"/>
  <c r="D381"/>
  <c r="B380"/>
  <c r="D380"/>
  <c r="B379"/>
  <c r="D379"/>
  <c r="B378"/>
  <c r="D378"/>
  <c r="B377"/>
  <c r="D377"/>
  <c r="B376"/>
  <c r="D376"/>
  <c r="B375"/>
  <c r="D375"/>
  <c r="B374"/>
  <c r="D374"/>
  <c r="B373"/>
  <c r="D373"/>
  <c r="B372"/>
  <c r="D372"/>
  <c r="B371"/>
  <c r="D371"/>
  <c r="B370"/>
  <c r="D370"/>
  <c r="B369"/>
  <c r="D369"/>
  <c r="B368"/>
  <c r="D368"/>
  <c r="B367"/>
  <c r="D367"/>
  <c r="B366"/>
  <c r="D366"/>
  <c r="B365"/>
  <c r="D365"/>
  <c r="B364"/>
  <c r="D364"/>
  <c r="B363"/>
  <c r="D363"/>
  <c r="B362"/>
  <c r="D362"/>
  <c r="B361"/>
  <c r="D361"/>
  <c r="B360"/>
  <c r="D360"/>
  <c r="B359"/>
  <c r="D359"/>
  <c r="B358"/>
  <c r="D358"/>
  <c r="B357"/>
  <c r="D357"/>
  <c r="B356"/>
  <c r="D356"/>
  <c r="B355"/>
  <c r="D355"/>
  <c r="B354"/>
  <c r="D354"/>
  <c r="B353"/>
  <c r="D353"/>
  <c r="B352"/>
  <c r="D352"/>
  <c r="B351"/>
  <c r="D351"/>
  <c r="B350"/>
  <c r="D350"/>
  <c r="B349"/>
  <c r="D349"/>
  <c r="B348"/>
  <c r="D348"/>
  <c r="B347"/>
  <c r="D347"/>
  <c r="B346"/>
  <c r="D346"/>
  <c r="B345"/>
  <c r="D345"/>
  <c r="B344"/>
  <c r="D344"/>
  <c r="B343"/>
  <c r="D343"/>
  <c r="B342"/>
  <c r="D342"/>
  <c r="B341"/>
  <c r="D341"/>
  <c r="B340"/>
  <c r="D340"/>
  <c r="B339"/>
  <c r="D339"/>
  <c r="B338"/>
  <c r="D338"/>
  <c r="B337"/>
  <c r="D337"/>
  <c r="B336"/>
  <c r="D336"/>
  <c r="B335"/>
  <c r="D335"/>
  <c r="B334"/>
  <c r="D334"/>
  <c r="B333"/>
  <c r="D333"/>
  <c r="B332"/>
  <c r="D332"/>
  <c r="B331"/>
  <c r="D331"/>
  <c r="B330"/>
  <c r="D330"/>
  <c r="B329"/>
  <c r="D329"/>
  <c r="B328"/>
  <c r="D328"/>
  <c r="B327"/>
  <c r="D327"/>
  <c r="B82" i="2"/>
  <c r="B300"/>
  <c r="B83"/>
  <c r="B301"/>
  <c r="B84"/>
  <c r="B302"/>
  <c r="B85"/>
  <c r="B303"/>
  <c r="B86"/>
  <c r="B304"/>
  <c r="B87"/>
  <c r="B305"/>
  <c r="B88"/>
  <c r="B306"/>
  <c r="B89"/>
  <c r="B307"/>
  <c r="B90"/>
  <c r="B308"/>
  <c r="B91"/>
  <c r="B309"/>
  <c r="B92"/>
  <c r="B310"/>
  <c r="B93"/>
  <c r="B311"/>
  <c r="B94"/>
  <c r="B312"/>
  <c r="B95"/>
  <c r="B313"/>
  <c r="B96"/>
  <c r="B314"/>
  <c r="B97"/>
  <c r="B315"/>
  <c r="B98"/>
  <c r="B316"/>
  <c r="B99"/>
  <c r="B317"/>
  <c r="B100"/>
  <c r="B318"/>
  <c r="B101"/>
  <c r="B319"/>
  <c r="B102"/>
  <c r="B320"/>
  <c r="B103"/>
  <c r="B321"/>
  <c r="B104"/>
  <c r="B322"/>
  <c r="B105"/>
  <c r="B323"/>
  <c r="B106"/>
  <c r="B324"/>
  <c r="B107"/>
  <c r="B325"/>
  <c r="B108"/>
  <c r="B326"/>
  <c r="B109"/>
  <c r="B327"/>
  <c r="B110"/>
  <c r="B328"/>
  <c r="B111"/>
  <c r="B329"/>
  <c r="B112"/>
  <c r="B330"/>
  <c r="B113"/>
  <c r="B331"/>
  <c r="B114"/>
  <c r="B332"/>
  <c r="B115"/>
  <c r="B333"/>
  <c r="B116"/>
  <c r="B334"/>
  <c r="B117"/>
  <c r="B335"/>
  <c r="B118"/>
  <c r="B336"/>
  <c r="B119"/>
  <c r="B337"/>
  <c r="B120"/>
  <c r="B338"/>
  <c r="B121"/>
  <c r="B339"/>
  <c r="B122"/>
  <c r="B340"/>
  <c r="B123"/>
  <c r="B341"/>
  <c r="B124"/>
  <c r="B342"/>
  <c r="B125"/>
  <c r="B343"/>
  <c r="B126"/>
  <c r="B344"/>
  <c r="B127"/>
  <c r="B345"/>
  <c r="B128"/>
  <c r="B346"/>
  <c r="B129"/>
  <c r="B347"/>
  <c r="B130"/>
  <c r="B348"/>
  <c r="B131"/>
  <c r="B349"/>
  <c r="B132"/>
  <c r="B350"/>
  <c r="D82"/>
  <c r="D300"/>
  <c r="D83"/>
  <c r="D301"/>
  <c r="D84"/>
  <c r="D302"/>
  <c r="D85"/>
  <c r="D303"/>
  <c r="D86"/>
  <c r="D304"/>
  <c r="D87"/>
  <c r="D305"/>
  <c r="D88"/>
  <c r="D306"/>
  <c r="D89"/>
  <c r="D307"/>
  <c r="D90"/>
  <c r="D308"/>
  <c r="D91"/>
  <c r="D309"/>
  <c r="D92"/>
  <c r="D310"/>
  <c r="D93"/>
  <c r="D311"/>
  <c r="D94"/>
  <c r="D312"/>
  <c r="D95"/>
  <c r="D313"/>
  <c r="D96"/>
  <c r="D314"/>
  <c r="D97"/>
  <c r="D315"/>
  <c r="D98"/>
  <c r="D316"/>
  <c r="D99"/>
  <c r="D317"/>
  <c r="D100"/>
  <c r="D318"/>
  <c r="D101"/>
  <c r="D319"/>
  <c r="D102"/>
  <c r="D320"/>
  <c r="D103"/>
  <c r="D321"/>
  <c r="D104"/>
  <c r="D322"/>
  <c r="D105"/>
  <c r="D323"/>
  <c r="D106"/>
  <c r="D324"/>
  <c r="D107"/>
  <c r="D325"/>
  <c r="D108"/>
  <c r="D326"/>
  <c r="D109"/>
  <c r="D327"/>
  <c r="D110"/>
  <c r="D328"/>
  <c r="D111"/>
  <c r="D329"/>
  <c r="D112"/>
  <c r="D330"/>
  <c r="D113"/>
  <c r="D331"/>
  <c r="D114"/>
  <c r="D332"/>
  <c r="D115"/>
  <c r="D333"/>
  <c r="D116"/>
  <c r="D334"/>
  <c r="D117"/>
  <c r="D335"/>
  <c r="D118"/>
  <c r="D336"/>
  <c r="D119"/>
  <c r="D337"/>
  <c r="D120"/>
  <c r="D338"/>
  <c r="D121"/>
  <c r="D339"/>
  <c r="D122"/>
  <c r="D340"/>
  <c r="D123"/>
  <c r="D341"/>
  <c r="D124"/>
  <c r="D342"/>
  <c r="D125"/>
  <c r="D343"/>
  <c r="D126"/>
  <c r="D344"/>
  <c r="D127"/>
  <c r="D345"/>
  <c r="D128"/>
  <c r="D346"/>
  <c r="D129"/>
  <c r="D347"/>
  <c r="D130"/>
  <c r="D348"/>
  <c r="D131"/>
  <c r="D349"/>
  <c r="D132"/>
  <c r="D350"/>
  <c r="B299"/>
  <c r="D299"/>
  <c r="B81"/>
  <c r="D81"/>
  <c r="B298"/>
  <c r="D298"/>
  <c r="B80"/>
  <c r="D80"/>
  <c r="B297"/>
  <c r="D297"/>
  <c r="B79"/>
  <c r="D79"/>
  <c r="B296"/>
  <c r="D296"/>
  <c r="B78"/>
  <c r="D78"/>
  <c r="B295"/>
  <c r="D295"/>
  <c r="B77"/>
  <c r="D77"/>
  <c r="B76"/>
  <c r="B294"/>
  <c r="D76"/>
  <c r="D294"/>
  <c r="B75"/>
  <c r="B293"/>
  <c r="D75"/>
  <c r="D293"/>
  <c r="B74"/>
  <c r="B292"/>
  <c r="D74"/>
  <c r="D292"/>
  <c r="B73"/>
  <c r="B291"/>
  <c r="D73"/>
  <c r="D291"/>
  <c r="B72"/>
  <c r="B290"/>
  <c r="D72"/>
  <c r="D290"/>
  <c r="B71"/>
  <c r="B289"/>
  <c r="D71"/>
  <c r="D289"/>
  <c r="B70"/>
  <c r="B288"/>
  <c r="D70"/>
  <c r="D288"/>
  <c r="B69"/>
  <c r="B287"/>
  <c r="D69"/>
  <c r="D287"/>
  <c r="B68"/>
  <c r="B286"/>
  <c r="D68"/>
  <c r="D286"/>
  <c r="B67"/>
  <c r="B285"/>
  <c r="D67"/>
  <c r="D285"/>
  <c r="B66"/>
  <c r="B284"/>
  <c r="D66"/>
  <c r="D284"/>
  <c r="B65"/>
  <c r="B283"/>
  <c r="D65"/>
  <c r="D283"/>
  <c r="B64"/>
  <c r="B282"/>
  <c r="D64"/>
  <c r="D282"/>
  <c r="B63"/>
  <c r="B281"/>
  <c r="D63"/>
  <c r="D281"/>
  <c r="B62"/>
  <c r="B280"/>
  <c r="D62"/>
  <c r="D280"/>
  <c r="B61"/>
  <c r="B279"/>
  <c r="D61"/>
  <c r="D279"/>
  <c r="B60"/>
  <c r="B278"/>
  <c r="D60"/>
  <c r="D278"/>
  <c r="B59"/>
  <c r="B277"/>
  <c r="D59"/>
  <c r="D277"/>
  <c r="B58"/>
  <c r="B276"/>
  <c r="D58"/>
  <c r="D276"/>
  <c r="B57"/>
  <c r="B275"/>
  <c r="D57"/>
  <c r="D275"/>
  <c r="B56"/>
  <c r="B274"/>
  <c r="D56"/>
  <c r="D274"/>
  <c r="B55"/>
  <c r="B273"/>
  <c r="D55"/>
  <c r="D273"/>
  <c r="B54"/>
  <c r="B272"/>
  <c r="D54"/>
  <c r="D272"/>
  <c r="B53"/>
  <c r="B271"/>
  <c r="D53"/>
  <c r="D271"/>
  <c r="B52"/>
  <c r="B270"/>
  <c r="D52"/>
  <c r="D270"/>
  <c r="B51"/>
  <c r="B269"/>
  <c r="D51"/>
  <c r="D269"/>
  <c r="B268"/>
  <c r="D268"/>
  <c r="B50"/>
  <c r="D50"/>
  <c r="B49"/>
  <c r="B267"/>
  <c r="D49"/>
  <c r="D267"/>
  <c r="B266"/>
  <c r="D266"/>
  <c r="B48"/>
  <c r="D48"/>
  <c r="B265"/>
  <c r="D265"/>
  <c r="B142" i="8"/>
  <c r="D142"/>
  <c r="B153"/>
  <c r="B217"/>
  <c r="D153"/>
  <c r="D217"/>
  <c r="B141"/>
  <c r="D141"/>
  <c r="B152"/>
  <c r="B216"/>
  <c r="D152"/>
  <c r="D216"/>
  <c r="B140"/>
  <c r="D140"/>
  <c r="B151"/>
  <c r="B215"/>
  <c r="D151"/>
  <c r="D215"/>
  <c r="B139"/>
  <c r="D139"/>
  <c r="B150"/>
  <c r="B214"/>
  <c r="D150"/>
  <c r="D214"/>
  <c r="B138"/>
  <c r="D138"/>
  <c r="B149"/>
  <c r="B213"/>
  <c r="D149"/>
  <c r="D213"/>
  <c r="B137"/>
  <c r="D137"/>
  <c r="B148"/>
  <c r="B212"/>
  <c r="D148"/>
  <c r="D212"/>
  <c r="B136"/>
  <c r="D136"/>
  <c r="B147"/>
  <c r="B211"/>
  <c r="D147"/>
  <c r="D211"/>
  <c r="B135"/>
  <c r="D135"/>
  <c r="B134"/>
  <c r="B146"/>
  <c r="B210"/>
  <c r="D134"/>
  <c r="D146"/>
  <c r="D210"/>
  <c r="B133"/>
  <c r="B145"/>
  <c r="B209"/>
  <c r="D133"/>
  <c r="D145"/>
  <c r="D209"/>
  <c r="B208"/>
  <c r="D208"/>
  <c r="B144"/>
  <c r="D144"/>
  <c r="D132"/>
  <c r="B132"/>
  <c r="B246" i="7"/>
  <c r="D246"/>
  <c r="D278" i="6"/>
  <c r="B278"/>
  <c r="B143" i="5"/>
  <c r="D143"/>
  <c r="B326" i="4"/>
  <c r="D326"/>
  <c r="D81" i="3"/>
  <c r="B81"/>
  <c r="D47" i="2"/>
  <c r="B47"/>
  <c r="D193" i="1"/>
  <c r="B193"/>
</calcChain>
</file>

<file path=xl/sharedStrings.xml><?xml version="1.0" encoding="utf-8"?>
<sst xmlns="http://schemas.openxmlformats.org/spreadsheetml/2006/main" count="6686" uniqueCount="825">
  <si>
    <t>Tussendoel</t>
  </si>
  <si>
    <t>Bouw</t>
  </si>
  <si>
    <t>Groep</t>
  </si>
  <si>
    <t>Titel</t>
  </si>
  <si>
    <t>Inhoud tussendoel</t>
  </si>
  <si>
    <t>Woordbenoemen uitleg - Bijvoeglijke naamwoorden</t>
  </si>
  <si>
    <t>1.8.2</t>
  </si>
  <si>
    <t>1.8.3</t>
  </si>
  <si>
    <t>1.8.4</t>
  </si>
  <si>
    <t>Woordbenoemen uitleg - Bijwoorden</t>
  </si>
  <si>
    <t>Woordbenoemen uitleg - Lidwoorden</t>
  </si>
  <si>
    <t>Woordbenoemen uitleg - Telwoorden</t>
  </si>
  <si>
    <t>Woordbenoemen uitleg - Tussenwerpsels</t>
  </si>
  <si>
    <t>Woordbenoemen uitleg - Voegwoorden</t>
  </si>
  <si>
    <t>Woordbenoemen uitleg - Voornaamwoorden</t>
  </si>
  <si>
    <t>Woordbenoemen uitleg - Voorzetsels</t>
  </si>
  <si>
    <t>Woordbenoemen uitleg - Werkwoorden</t>
  </si>
  <si>
    <t>Woordbenoemen uitleg - Zelfstandige naamwoorden</t>
  </si>
  <si>
    <t>Woordbenoemen mb 1-104 Overzichtskaart Taalsymbolen</t>
  </si>
  <si>
    <t>1.2.2</t>
  </si>
  <si>
    <t>1.2.3</t>
  </si>
  <si>
    <t>Woordbenoemen mb-3 - 104 - Je maakt een reeks van bijvoeglijke naamwoorden en voorwerpen.</t>
  </si>
  <si>
    <t>Woordbenoemen mb-2 - 104 - Je legt bijvoeglijke naamwoorden bij voorwerpen</t>
  </si>
  <si>
    <t>Woordbenoemen mb-4 - 104 - Je maakt een reeks van bijvoeglijke naamwoorden en voorwerpen.</t>
  </si>
  <si>
    <t>Woordbenoemen mb-5 - 104- Je zoekt bijvoeglijke naamwoorden bij stoffen.</t>
  </si>
  <si>
    <t>Woordbenoemen mb-6 - 104 - Je maakt een reeks met bijvoeglijke naamwoorden en voorwerpen.</t>
  </si>
  <si>
    <t>Woordbenoemen mb-7 - 104 - Je maakt reeksen met bijvoeglijke naamwoorden en voorwerpen</t>
  </si>
  <si>
    <t>Woordbenoemen mb-8 - 104 - Je legt telwoorden bij voorwerpen.</t>
  </si>
  <si>
    <t>Woordbenoemen mb-10 - 104 - Je legt telwoorden bij voorwerpen.</t>
  </si>
  <si>
    <t>Woordbenoemen mb-9 - 104 - Je legt telwoorden bij voorwerpen.</t>
  </si>
  <si>
    <t>Woordbenoemen mb-11 - 104 - Je legt telwoorden bij voorwerpen.</t>
  </si>
  <si>
    <t>Woordbenoemen mb-12 - 104 - Je oefent met voorzetsels.</t>
  </si>
  <si>
    <t>Woordbenoemen mb-13 - 104 - Je oefent met voorzetsels.</t>
  </si>
  <si>
    <t>Woordbenoemen mb-14 - 104 - Je oefent met voorzetsels en voorwerpen.</t>
  </si>
  <si>
    <t>Woordbenoemen mb-15 - 104 - Je oefent met voorzetsels en voorwerpen.</t>
  </si>
  <si>
    <t>Woordbenoemen mb-16 - 104 - Je oefent met voorzetsels.</t>
  </si>
  <si>
    <t>Woordbenoemen mb-18 - 104 - Je oefent met werkwoorden.</t>
  </si>
  <si>
    <t>Woordbenoemen mb-19 - 104 - Je oefent met werkwoorden.</t>
  </si>
  <si>
    <t>Woordbenoemen mb-17 - 104 - Je oefent met werkwoorden.</t>
  </si>
  <si>
    <t>Woordbenoemen mb-20 - 104 - Je oefent met werkwoorden.</t>
  </si>
  <si>
    <t>Woordbenoemen mb-21 - 104 - Je oefent met werkwoorden.</t>
  </si>
  <si>
    <t>Woordbenoemen mb-22 - 104 - Je oefent met werkwoorden.</t>
  </si>
  <si>
    <t>Woordbenoemen mb-23 - 104 - Je oefent met bijwoorden</t>
  </si>
  <si>
    <t>Woordbenoemen mb-24 - 104 - Je oefent met bijwoorden</t>
  </si>
  <si>
    <t>Woordbenoemen mb-25 - 104 - Je oefent met bijwoorden</t>
  </si>
  <si>
    <t>Woordbenoemen mb-26 - 104 - Je beoordeelt je handschrift met bijwoorden</t>
  </si>
  <si>
    <t>Woordbenoemen mb-27 - 104 - Je oefent met bijwoorden</t>
  </si>
  <si>
    <t>Woordbenoemen mb-28 - 104  - Je oefent met voegwoorden.</t>
  </si>
  <si>
    <t>Woordbenoemen mb-29 - 104  - Je oefent met voegwoorden.</t>
  </si>
  <si>
    <t>Woordbenoemen mb-30 - 104  - Je oefent met voegwoorden.</t>
  </si>
  <si>
    <t>Woordbenoemen mb-31 - 104 - Je oefent met aanwijzende voornaamwoorden</t>
  </si>
  <si>
    <t>Woordbenoemen mb-32 - 104 - Je oefent met bezittelijke voornaamwoorden en voorwerpen.</t>
  </si>
  <si>
    <t>Woordbenoemen mb-33 - 104 - Je oefent met bezittelijke voornaamwoorden.</t>
  </si>
  <si>
    <t>Woordbenoemen mb-34 - 104 - Je oefent met persoonlijke voornaamwoorden.</t>
  </si>
  <si>
    <t>Woordbenoemen mb-35 - 104 - Je oefent met persoonlijke voornaamwoorden.</t>
  </si>
  <si>
    <t>Woordbenoemen mb-36 - 104 - Je oefent met persoonlijke voornaamwoorden.</t>
  </si>
  <si>
    <t>Woordbenoemen mb-37 - 104 - Je oefent met bijvoeglijke naamwoorden.</t>
  </si>
  <si>
    <t>Woordbenoemen mb-38 - 104 - Je tekent dieren met een bijvoeglijk naamwoord.</t>
  </si>
  <si>
    <t>Woordbenoemen mb-39 - 104 - Je oefent met bijvoeglijke naamwoorden.</t>
  </si>
  <si>
    <t>Woordbenoemen mb-40 - 104 - Je maakt een verhaal met bijvoeglijke naamwoorden.</t>
  </si>
  <si>
    <t>Woordbenoemen mb-41 - 104 - Je oefent met bijvoeglijke naamwoorden.</t>
  </si>
  <si>
    <t>Woordbenoemen mb-42 - 104 - Je verandert werkwoorden in een bijvoeglijk naamwoord.</t>
  </si>
  <si>
    <t>Woordbenoemen mb-43 - 104 - Je voegt bijvoeglijke naamwoorden toe aan kledingstukken.</t>
  </si>
  <si>
    <t>Woordbenoemen mb-44 - 104 - Je maakt een werkje met bijvoeglijke naamwoorden.</t>
  </si>
  <si>
    <t>Woordbenoemen mb-45 - 104 - Je ontdekt bijvoeglijke naamwoorden die van een werkwoord komen.</t>
  </si>
  <si>
    <t>Woordbenoemen mb-46 - 104 - Je beeldt werkwoorden en bijwoorden uit.</t>
  </si>
  <si>
    <t>Woordbenoemen mb-47 - 104 - Je ontdekt een bijzonder bijwoord.</t>
  </si>
  <si>
    <t>Woordbenoemen mb-48 - 104 - Lees de zinnen. Schrijf het bijwoord op.</t>
  </si>
  <si>
    <t>Woordbenoemen mb-49 - 104 - Je maakt een verhaal met bijvoeglijke naamwoorden en bijwoorden.</t>
  </si>
  <si>
    <t>Woordbenoemen mb-50 - 104 - Je verzint veel bijwoorden bij een werkwoord.</t>
  </si>
  <si>
    <t>Woordbenoemen mb-51 - 104 - Je oefent met tussenwerpsels.</t>
  </si>
  <si>
    <t>Woordbenoemen mb-52 - 104 - Je verzint tussenwerpsels.</t>
  </si>
  <si>
    <t>Woordbenoemen mb-53 - 104 - Je voegt tussenwerpsels toe.</t>
  </si>
  <si>
    <t>Woordbenoemen mb-54 - 104 - Je oefent met tussenwerpsels.</t>
  </si>
  <si>
    <t>Woordbenoemen mb-55 - 104 - Je oefent met tussenwerpsels.</t>
  </si>
  <si>
    <t>Woordbenoemen mb-57 - 104 - Je bedenkt zelfstandige naamwoorden bij een telwoord.</t>
  </si>
  <si>
    <t>Woordbenoemen mb-56 - 104 - Je oefent met tussenwerpsels.</t>
  </si>
  <si>
    <t>Woordbenoemen mb-58 - 104 - Je maakt zinnen met een telwoord.</t>
  </si>
  <si>
    <t>Woordbenoemen mb-59 - 104 - Je telt de telwoorden.</t>
  </si>
  <si>
    <t>Woordbenoemen mb-60 - 104 - Je oefent met telwoorden.</t>
  </si>
  <si>
    <t>Woordbenoemen mb-61 - 104 - Je zoekt de telwoorden in een verhaal.</t>
  </si>
  <si>
    <t>Woordbenoemen mb-62 - 104 - Je oefent met telwoorden.</t>
  </si>
  <si>
    <t>Woordbenoemen mb-63 - 104 - Je oefent met voornaamwoorden.</t>
  </si>
  <si>
    <t>Woordbenoemen mb-64 - 104 - Je oefent met voornaamwoorden.</t>
  </si>
  <si>
    <t>Woordbenoemen mb-65 - 104 - Je oefent met enkelvoud en meervoud van voornaamwoorden.</t>
  </si>
  <si>
    <t>Woordbenoemen mb-66 - 104 - Je oefent met voornaamwoorden.</t>
  </si>
  <si>
    <t>Woordbenoemen mb-67 - 104 - Je oefent met zelfstandige naamwoorden en voornaamwoorden.</t>
  </si>
  <si>
    <t>Woordbenoemen mb-68 - 104 - Je maakt zinnen met een voegwoord.</t>
  </si>
  <si>
    <t>Woordbenoemen mb-69 - 104 - Je oefent met voegwoorden.</t>
  </si>
  <si>
    <t>Woordbenoemen mb-70 - 104 - Je oefent met voegwoorden.</t>
  </si>
  <si>
    <t>Woordbenoemen mb-71 - 104 - Je oefent met voegwoorden.</t>
  </si>
  <si>
    <t>Woordbenoemen mb-72 - 104 - Je oefent met voegwoorden.</t>
  </si>
  <si>
    <t>Woordbenoemen mb-73 - 104 - Je oefent met zelfstandige naamwoorden en voorzetsels.</t>
  </si>
  <si>
    <t>Woordbenoemen mb-74 - 104 - Je maakt een tekening met voorzetsels.</t>
  </si>
  <si>
    <t>Woordbenoemen mb-75 - 104 - Je ontdekt werkwoorden met een vast voorzetsel.</t>
  </si>
  <si>
    <t>Woordbenoemen mb-76 - 104 - Je maakt een tekening met voorzetsels.</t>
  </si>
  <si>
    <t>Woordbenoemen mb-77 - 104 - Je oefent met voorzetsels.</t>
  </si>
  <si>
    <t>Woordbenoemen mb-78 - 104 - Je beeldt werkwoorden uit.</t>
  </si>
  <si>
    <t>Woordbenoemen mb-79 - 104 - Je oefent met werkwoorden.</t>
  </si>
  <si>
    <t>Woordbenoemen mb-80 - 104 - Je noteert werkwoorden.</t>
  </si>
  <si>
    <t>Woordbenoemen mb-81 - 104 - Je oefent met werkwoorden.</t>
  </si>
  <si>
    <t>Woordbenoemen mb-82 - 104 - Je oefent met werkwoorden bij een dier.</t>
  </si>
  <si>
    <t>Woordbenoemen mb-83 - 104 - Je onderstreept zelfstandige naamwoorden.</t>
  </si>
  <si>
    <t>Woordbenoemen mb-84 - 104 - Je legt met de letterdoos zelfstandige naamwoorden.</t>
  </si>
  <si>
    <t>Woordbenoemen mb-85 - 104 - Je legt met de letterdoos zelfstandige naamwoorden.</t>
  </si>
  <si>
    <t>Woordbenoemen mb-86 - 104 - Je legt met de letterdoos zelfstandige naamwoorden.</t>
  </si>
  <si>
    <t>Woordbenoemen mb-87 - 104 - Je schrijft zelfstandige naamwoorden.</t>
  </si>
  <si>
    <t>1.4.1</t>
  </si>
  <si>
    <t>Woordbenoemen mb-88 - 104 - Symbolenreeks</t>
  </si>
  <si>
    <t>Woordbenoemen mb-89 - 104 - Symbolenreeks</t>
  </si>
  <si>
    <t>Woordbenoemen mb-90 - 104 - Symbolenreeks</t>
  </si>
  <si>
    <t>Woordbenoemen mb-91 - 104 - Symbolenreeks</t>
  </si>
  <si>
    <t>Woordbenoemen mb-92 - 104 - Symbolenreeks</t>
  </si>
  <si>
    <t>Woordbenoemen mb-93 - 104 - Symbolenreeks</t>
  </si>
  <si>
    <t>Woordbenoemen mb-94 - 104 - Symbolenreeks</t>
  </si>
  <si>
    <t>Woordbenoemen mb-95 - 104 - Symbolenreeks</t>
  </si>
  <si>
    <t>Woordbenoemen mb-96 - 104 - Symbolenreeks</t>
  </si>
  <si>
    <t>Woordbenoemen mb-97 - 104 - Symbolenreeks</t>
  </si>
  <si>
    <t>Woordbenoemen mb-98 - 104 - Symbolenreeks</t>
  </si>
  <si>
    <t>Woordbenoemen mb-99 - 104 - Symbolenreeks</t>
  </si>
  <si>
    <t>Woordbenoemen mb-100 - 104 - Symbolenreeks</t>
  </si>
  <si>
    <t>Woordbenoemen mb-101 - 104 - Symbolenreeks</t>
  </si>
  <si>
    <t>Woordbenoemen mb-102 - 104 - Symbolenreeks</t>
  </si>
  <si>
    <t>Woordbenoemen mb-103 - 104 - Symbolenreeks</t>
  </si>
  <si>
    <t>Woordbenoemen mb-104 - 104 - Symbolenreeks</t>
  </si>
  <si>
    <t>Zinsontleden uitleg - Lijdend voorwerp</t>
  </si>
  <si>
    <t>Zinsontleden uitleg - Meewerkend voorwerp</t>
  </si>
  <si>
    <t>Zinsontleden uitleg - Onderwerp</t>
  </si>
  <si>
    <t>Zinsontleden uitleg - Persoonsvorm</t>
  </si>
  <si>
    <t>Zinsontleden uitleg - Werkwoordelijk gezegde</t>
  </si>
  <si>
    <t>Ontleden mb 50-57 - Zinsontleden</t>
  </si>
  <si>
    <t>Ontleden mb 51-57 - Zinsontleden</t>
  </si>
  <si>
    <t>Ontleden mb 52-57 - Zinsontleden</t>
  </si>
  <si>
    <t>Ontleden mb 53-57 - Zinsontleden</t>
  </si>
  <si>
    <t>Ontleden mb 54-57 - Zinsontleden</t>
  </si>
  <si>
    <t>Ontleden mb 55-57 - Zinsontleden</t>
  </si>
  <si>
    <t>Ontleden mb 56-57 - Zinsontleden</t>
  </si>
  <si>
    <t>Ontleden mb 57-57 - Zinsontleden</t>
  </si>
  <si>
    <t>Ontleden mb 10-57 - Zinskaartjes</t>
  </si>
  <si>
    <t>Ontleden mb 11-57 - Zinskaartjes</t>
  </si>
  <si>
    <t>Ontleden mb 12-57 - Zinskaartjes</t>
  </si>
  <si>
    <t>Ontleden mb 13-57 - Zinskaartjes</t>
  </si>
  <si>
    <t>Ontleden mb 14-57 - Zinskaartjes</t>
  </si>
  <si>
    <t>Ontleden mb 15-57 - Zinskaartjes</t>
  </si>
  <si>
    <t>Ontleden mb 16-57 - Zinskaartjes</t>
  </si>
  <si>
    <t>Ontleden mb 17-57 - Zinskaartjes</t>
  </si>
  <si>
    <t>Ontleden mb 18-57 - Zinskaartjes</t>
  </si>
  <si>
    <t>Ontleden mb 19-57 - Zinskaartjes</t>
  </si>
  <si>
    <t>Ontleden mb 20-57 - Zinskaartjes</t>
  </si>
  <si>
    <t>Ontleden mb 21-57 - Zinskaartjes</t>
  </si>
  <si>
    <t>Ontleden mb 22-57 - Zinskaartjes</t>
  </si>
  <si>
    <t>Ontleden mb 23-57 - Zinskaartjes</t>
  </si>
  <si>
    <t>Ontleden mb 24-57 - Zinskaartjes</t>
  </si>
  <si>
    <t>Ontleden mb 25-57 - Zinskaartjes</t>
  </si>
  <si>
    <t>Ontleden mb 26-57 - Zinskaartjes</t>
  </si>
  <si>
    <t>Ontleden mb 27-57 - Zinskaartjes</t>
  </si>
  <si>
    <t>Ontleden mb 28-57 - Zinskaartjes</t>
  </si>
  <si>
    <t>Ontleden mb 29-57 - Zinskaartjes</t>
  </si>
  <si>
    <t>Ontleden mb 30-57 - Zinskaartjes</t>
  </si>
  <si>
    <t>Ontleden mb 31-57 - Zinskaartjes</t>
  </si>
  <si>
    <t>Ontleden mb 32-57 - Zinskaartjes</t>
  </si>
  <si>
    <t>Ontleden mb 33-57 - Zinskaartjes</t>
  </si>
  <si>
    <t>Ontleden mb 34-57 - Zinskaartjes</t>
  </si>
  <si>
    <t>Ontleden mb 35-57 - Zinskaartjes</t>
  </si>
  <si>
    <t>Ontleden mb 36-57 - Zinskaartjes</t>
  </si>
  <si>
    <t>Ontleden mb 37-57 - Zinskaartjes</t>
  </si>
  <si>
    <t>Ontleden mb 38-57 - Zinskaartjes</t>
  </si>
  <si>
    <t>Ontleden mb 39-57 - Zinskaartjes</t>
  </si>
  <si>
    <t>Ontleden mb 40-57 - Zinskaartjes</t>
  </si>
  <si>
    <t>Ontleden mb 41-57 - Zinskaartjes</t>
  </si>
  <si>
    <t>Ontleden mb 42-57 - Zinskaartjes</t>
  </si>
  <si>
    <t>Ontleden mb 43-57 - Zinskaartjes</t>
  </si>
  <si>
    <t>Ontleden mb 44-57 - Zinskaartjes</t>
  </si>
  <si>
    <t>Ontleden mb 45-57 - Zinskaartjes</t>
  </si>
  <si>
    <t>Ontleden mb 46-57 - Zinskaartjes</t>
  </si>
  <si>
    <t>Ontleden mb 47-57 - Zinskaartjes</t>
  </si>
  <si>
    <t>Ontleden mb 48-57 - Zinskaartjes</t>
  </si>
  <si>
    <t>Ontleden mb 49-57 - Zinskaartjes</t>
  </si>
  <si>
    <t>1.4.2</t>
  </si>
  <si>
    <t>Spelling mb 2-80 - Je husselt de letters in woorden.</t>
  </si>
  <si>
    <t>Spelling mb 1-80 - Je maakt een gedicht.</t>
  </si>
  <si>
    <t>Spelling mb 3-80 - Je maakt een lied.</t>
  </si>
  <si>
    <t>Spelling mb 4-80 - Je schrijft woorden in spiegeleeld.</t>
  </si>
  <si>
    <t>Spelling mb 5-80 - Je maakt een tekening.</t>
  </si>
  <si>
    <t>Spelling mb 6-80 - Je beeldt woorden uit.</t>
  </si>
  <si>
    <t>Spelling mb 7-80 - Je schrijft een verhaal.</t>
  </si>
  <si>
    <t>Spelling mb 8-80 - Je legt woorden op alfabetische volgorde.</t>
  </si>
  <si>
    <t>Spelling mb 9-80 - Je bedenkt nieuwe woorden.</t>
  </si>
  <si>
    <t>Spelling mb 10-80 - Je maakt zinnen.</t>
  </si>
  <si>
    <t>Spelling mb 11-80 - Je maakt invulzinnen.</t>
  </si>
  <si>
    <t>Spelling mb 12-80 - Je leert woordbetekenissen.</t>
  </si>
  <si>
    <t>Spelling mb 13-80 - Je schrijft woorden in enkelvoud en meervoud.</t>
  </si>
  <si>
    <t>Spelling mb 14-80 - Je leert woorden op je eigen manier oefenen.</t>
  </si>
  <si>
    <t>Spelling mb 15-80 - Je leert door te flitsen.</t>
  </si>
  <si>
    <t>Spelling mb 16-80 - Je verdeelt woorden in klankgroepen.</t>
  </si>
  <si>
    <t>Spelling mb 17-80 - Je zoekt synoniemen bij woorden.</t>
  </si>
  <si>
    <t>Spelling mb 18-80 - Je bedenkt tegenstellingen.</t>
  </si>
  <si>
    <t>Spelling mb 19-80 - Je maakt geheimtaal.</t>
  </si>
  <si>
    <t>Spelling mb 20-80 - Je bedenkt rijmwoorden.</t>
  </si>
  <si>
    <t>Spelling mb 21-80 - Je maakt woorden zonder klinkers.</t>
  </si>
  <si>
    <t>Spelling mb 22-80 - Je organiseert en speelt een spel.</t>
  </si>
  <si>
    <t>Spelling mb 23-80 - Je speelt bingo met spellingafspraken.</t>
  </si>
  <si>
    <t>Spelling mb 24-80 - Je speelt een dobbelspel met vier spelers.</t>
  </si>
  <si>
    <t>Spelling mb 25-80 - Je maakt een kruiswoordpuzzel.</t>
  </si>
  <si>
    <t>Spelling mb 26-80 - Je maakt een kwartetspel.</t>
  </si>
  <si>
    <t>Spelling mb 27-80 - Je maakt een woordzoeker.</t>
  </si>
  <si>
    <t>Spelling mb 28-80 - Je maakt een mooi woordwerkje.</t>
  </si>
  <si>
    <t>Spelling mb 29-80 - Je speelt het vragenspel.</t>
  </si>
  <si>
    <t>Spelling mb 30-80 - Je maakt een dictee voor een ander.</t>
  </si>
  <si>
    <t>Spelling mb 31-80 - Je oefent van kijken tot nakijken.</t>
  </si>
  <si>
    <t>Spelling mb 32-80 - Je maakt een woordslang.</t>
  </si>
  <si>
    <t>1.8.7</t>
  </si>
  <si>
    <t>Werkwoord bb uitleg - Persoonsvorm</t>
  </si>
  <si>
    <t>Werkwoord bb uitleg - Enkelvoud en Meervoud</t>
  </si>
  <si>
    <t>Werkwoord bb uitleg - Stam</t>
  </si>
  <si>
    <t>Werkwoord bb uitleg - Verleden tijd - Regelmatige en Onregelmatige werkwoorden.</t>
  </si>
  <si>
    <t>Werkwoord bb uitleg - Verleden tijd.</t>
  </si>
  <si>
    <t>Werkwoord bb uitleg - De acht tijden.</t>
  </si>
  <si>
    <t>Werkwoord bb uitleg - o.t.t en o.v.t.</t>
  </si>
  <si>
    <t>Werkwoord bb uitleg - v.t.t en v.v.t.</t>
  </si>
  <si>
    <t>Werkwoord bb uitleg - o.t.t.t en o.v.t.t</t>
  </si>
  <si>
    <t>Werkwoord bb uitleg - v.t.t.t en v.v.t.t</t>
  </si>
  <si>
    <t>Werkwoord bb uitleg - Voltooid deelwoord als bijvoeglijk naamwoord.</t>
  </si>
  <si>
    <t>Werkwoord bb uitleg - Onvoltooid deelwoord.</t>
  </si>
  <si>
    <t>1.2.6</t>
  </si>
  <si>
    <t>Werkwoord bb 1-60 - Symboolkaarten</t>
  </si>
  <si>
    <t>Werkwoord bb 13-60 - Symboolkaarten</t>
  </si>
  <si>
    <t>Werkwoord bb 14-60 - Symboolkaarten</t>
  </si>
  <si>
    <t>Werkwoord bb 15-60 - Symboolkaarten</t>
  </si>
  <si>
    <t>Werkwoord bb 16-60 - Symboolkaarten</t>
  </si>
  <si>
    <t>Werkwoord bb 17-60 - Symboolkaarten</t>
  </si>
  <si>
    <t>Werkwoord bb 18-60 - Symboolkaarten</t>
  </si>
  <si>
    <t>Werkwoord bb 19-60 - Symboolkaarten</t>
  </si>
  <si>
    <t>Werkwoord bb 20-60 - Symboolkaarten</t>
  </si>
  <si>
    <t>Werkwoord bb 21-60 - Symboolkaarten</t>
  </si>
  <si>
    <t>Werkwoord bb 22-60 - Symboolkaarten</t>
  </si>
  <si>
    <t>Werkwoord bb 23-60 - Symboolkaarten</t>
  </si>
  <si>
    <t>Werkwoord bb 24-60 - Symboolkaarten</t>
  </si>
  <si>
    <t>Werkwoord bb 25-60 - Symboolkaarten</t>
  </si>
  <si>
    <t>Werkwoord bb 26-60 - Symboolkaarten</t>
  </si>
  <si>
    <t>Werkwoord bb 27-60 - Symboolkaarten</t>
  </si>
  <si>
    <t>Werkwoord bb 28-60 - Symboolkaarten</t>
  </si>
  <si>
    <t>Werkwoord bb 29-60 - Symboolkaarten</t>
  </si>
  <si>
    <t>Werkwoord bb 30-60 - Symboolkaarten</t>
  </si>
  <si>
    <t>Werkwoord bb 31-60 - Symboolkaarten</t>
  </si>
  <si>
    <t>Werkwoord bb 32-60 - Symboolkaarten</t>
  </si>
  <si>
    <t>Werkwoord bb 33-60 - Symboolkaarten</t>
  </si>
  <si>
    <t>Werkwoord bb 34-60 - Symboolkaarten</t>
  </si>
  <si>
    <t>Werkwoord bb 35-60 - Symboolkaarten</t>
  </si>
  <si>
    <t>Werkwoord bb 36-60 - Symboolkaarten</t>
  </si>
  <si>
    <t>Werkwoord bb 37-60 - Symboolkaarten</t>
  </si>
  <si>
    <t>Werkwoord bb 38-60 - Symboolkaarten</t>
  </si>
  <si>
    <t>Werkwoord bb 39-60 - Symboolkaarten</t>
  </si>
  <si>
    <t>Werkwoord bb 40-60 - Symboolkaarten</t>
  </si>
  <si>
    <t>Werkwoord bb 41-60 - Symboolkaarten</t>
  </si>
  <si>
    <t>Werkwoord bb 42-60 - Symboolkaarten</t>
  </si>
  <si>
    <t>Werkwoord bb 43-60 - Symboolkaarten</t>
  </si>
  <si>
    <t>Werkwoord bb 44-60 - Symboolkaarten</t>
  </si>
  <si>
    <t>Werkwoord bb 45-60 - Symboolkaarten</t>
  </si>
  <si>
    <t>Werkwoord bb 46-60 - Symboolkaarten</t>
  </si>
  <si>
    <t>Werkwoord bb 47-60 - Symboolkaarten</t>
  </si>
  <si>
    <t>Werkwoord bb 48-60 - Symboolkaarten</t>
  </si>
  <si>
    <t>Werkwoord bb 49-60 - Symboolkaarten</t>
  </si>
  <si>
    <t>Werkwoord bb 50-60 - Symboolkaarten</t>
  </si>
  <si>
    <t>Werkwoord bb 51-60 - Symboolkaarten</t>
  </si>
  <si>
    <t>Werkwoord bb 52-60 - Symboolkaarten</t>
  </si>
  <si>
    <t>Werkwoord bb 53-60 - Symboolkaarten</t>
  </si>
  <si>
    <t>Werkwoord bb 54-60 - Symboolkaarten</t>
  </si>
  <si>
    <t>Werkwoord bb 55-60 - Symboolkaarten</t>
  </si>
  <si>
    <t>Werkwoord bb 56-60 - Symboolkaarten</t>
  </si>
  <si>
    <t>Werkwoord bb 57-60 - Symboolkaarten</t>
  </si>
  <si>
    <t>Werkwoord bb 58-60 - Symboolkaarten</t>
  </si>
  <si>
    <t>Werkwoord bb 59-60 - Symboolkaarten</t>
  </si>
  <si>
    <t>Werkwoord bb 60-60 - Symboolkaarten</t>
  </si>
  <si>
    <t>1.2.7</t>
  </si>
  <si>
    <t>Ontleden bb 127-142 - Zinsontleden</t>
  </si>
  <si>
    <t>Ontleden bb 128-142 - Zinsontleden</t>
  </si>
  <si>
    <t>Ontleden bb 129-142 - Zinsontleden</t>
  </si>
  <si>
    <t>Ontleden bb 130-142 - Zinsontleden</t>
  </si>
  <si>
    <t>Ontleden bb 131-142 - Zinsontleden</t>
  </si>
  <si>
    <t>Ontleden bb 132-142 - Zinsontleden</t>
  </si>
  <si>
    <t>Ontleden bb 133-142 - Zinsontleden</t>
  </si>
  <si>
    <t>Ontleden bb 134-142 - Zinsontleden</t>
  </si>
  <si>
    <t>Ontleden bb 135-142 - Zinsontleden</t>
  </si>
  <si>
    <t>Ontleden bb 136-142 - Zinsontleden</t>
  </si>
  <si>
    <t>Ontleden bb 137-142 - Zinsontleden</t>
  </si>
  <si>
    <t>Ontleden bb 138-142 - Zinsontleden</t>
  </si>
  <si>
    <t>Ontleden bb 139-142 - Zinsontleden</t>
  </si>
  <si>
    <t>Ontleden bb 140-142 - Zinsontleden</t>
  </si>
  <si>
    <t>Ontleden bb 141-142 - Zinsontleden</t>
  </si>
  <si>
    <t>Ontleden bb 142-142 - Zinsontleden</t>
  </si>
  <si>
    <t>Ontleden bb 2-126 - Zinskaarten</t>
  </si>
  <si>
    <t>Ontleden bb 3-126 - Zinskaarten</t>
  </si>
  <si>
    <t>Ontleden bb 4-126 - Zinskaarten</t>
  </si>
  <si>
    <t>Ontleden bb 5-126 - Zinskaarten</t>
  </si>
  <si>
    <t>Ontleden bb 6-126 - Zinskaarten</t>
  </si>
  <si>
    <t>Ontleden bb 7-126 - Zinskaarten</t>
  </si>
  <si>
    <t>Ontleden bb 8-126 - Zinskaarten</t>
  </si>
  <si>
    <t>Ontleden bb 9-126 - Zinskaarten</t>
  </si>
  <si>
    <t>Ontleden bb 10-126 - Zinskaarten</t>
  </si>
  <si>
    <t>Ontleden bb 11-126 - Zinskaarten</t>
  </si>
  <si>
    <t>Ontleden bb 12-126 - Zinskaarten</t>
  </si>
  <si>
    <t>Ontleden bb 13-126 - Zinskaarten</t>
  </si>
  <si>
    <t>Ontleden bb 14-126 - Zinskaarten</t>
  </si>
  <si>
    <t>Ontleden bb 15-126 - Zinskaarten</t>
  </si>
  <si>
    <t>Ontleden bb 16-126 - Zinskaarten</t>
  </si>
  <si>
    <t>Ontleden bb 17-126 - Zinskaarten</t>
  </si>
  <si>
    <t>Ontleden bb 18-126 - Zinskaarten</t>
  </si>
  <si>
    <t>Ontleden bb 19-126 - Zinskaarten</t>
  </si>
  <si>
    <t>Ontleden bb 20-126 - Zinskaarten</t>
  </si>
  <si>
    <t>Ontleden bb 21-126 - Zinskaarten</t>
  </si>
  <si>
    <t>Ontleden bb 22-126 - Zinskaarten</t>
  </si>
  <si>
    <t>Ontleden bb 23-126 - Zinskaarten</t>
  </si>
  <si>
    <t>Ontleden bb 24-126 - Zinskaarten</t>
  </si>
  <si>
    <t>Ontleden bb 25-126 - Zinskaarten</t>
  </si>
  <si>
    <t>Ontleden bb 26-126 - Zinskaarten</t>
  </si>
  <si>
    <t>Ontleden bb 27-126 - Zinskaarten</t>
  </si>
  <si>
    <t>Ontleden bb 28-126 - Zinskaarten</t>
  </si>
  <si>
    <t>Ontleden bb 29-126 - Zinskaarten</t>
  </si>
  <si>
    <t>Ontleden bb 30-126 - Zinskaarten</t>
  </si>
  <si>
    <t>Ontleden bb 31-126 - Zinskaarten</t>
  </si>
  <si>
    <t>Ontleden bb 32-126 - Zinskaarten</t>
  </si>
  <si>
    <t>Ontleden bb 33-126 - Zinskaarten</t>
  </si>
  <si>
    <t>Ontleden bb 34-126 - Zinskaarten</t>
  </si>
  <si>
    <t>Ontleden bb 35-126 - Zinskaarten</t>
  </si>
  <si>
    <t>Ontleden bb 36-126 - Zinskaarten</t>
  </si>
  <si>
    <t>Ontleden bb 37-126 - Zinskaarten</t>
  </si>
  <si>
    <t>Ontleden bb 38-126 - Zinskaarten</t>
  </si>
  <si>
    <t>Ontleden bb 39-126 - Zinskaarten</t>
  </si>
  <si>
    <t>Ontleden bb 40-126 - Zinskaarten</t>
  </si>
  <si>
    <t>Ontleden bb 41-126 - Zinskaarten</t>
  </si>
  <si>
    <t>Ontleden bb 42-126 - Zinskaarten</t>
  </si>
  <si>
    <t>Ontleden bb 43-126 - Zinskaarten</t>
  </si>
  <si>
    <t>Ontleden bb 44-126 - Zinskaarten</t>
  </si>
  <si>
    <t>Ontleden bb 45-126 - Zinskaarten</t>
  </si>
  <si>
    <t>Ontleden bb 46-126 - Zinskaarten</t>
  </si>
  <si>
    <t>Ontleden bb 47-126 - Zinskaarten</t>
  </si>
  <si>
    <t>Ontleden bb 48-126 - Zinskaarten</t>
  </si>
  <si>
    <t>Ontleden bb 49-126 - Zinskaarten</t>
  </si>
  <si>
    <t>Ontleden bb 50-126 - Zinskaarten</t>
  </si>
  <si>
    <t>Ontleden bb 51-126 - Zinskaarten</t>
  </si>
  <si>
    <t>Ontleden bb 52-126 - Zinskaarten</t>
  </si>
  <si>
    <t>Ontleden bb 53-126 - Zinskaarten</t>
  </si>
  <si>
    <t>Ontleden bb 54-126 - Zinskaarten</t>
  </si>
  <si>
    <t>Ontleden bb 55-126 - Zinskaarten</t>
  </si>
  <si>
    <t>Ontleden bb 56-126 - Zinskaarten</t>
  </si>
  <si>
    <t>Ontleden bb 57-126 - Zinskaarten</t>
  </si>
  <si>
    <t>Ontleden bb 58-126 - Zinskaarten</t>
  </si>
  <si>
    <t>Ontleden bb 59-126 - Zinskaarten</t>
  </si>
  <si>
    <t>Ontleden bb 60-126 - Zinskaarten</t>
  </si>
  <si>
    <t>Ontleden bb 61-126 - Zinskaarten</t>
  </si>
  <si>
    <t>Ontleden bb 62-126 - Zinskaarten</t>
  </si>
  <si>
    <t>Ontleden bb 63-126 - Zinskaarten</t>
  </si>
  <si>
    <t>Ontleden bb 64-126 - Zinskaarten</t>
  </si>
  <si>
    <t>Ontleden bb 65-126 - Zinskaarten</t>
  </si>
  <si>
    <t>Ontleden bb 66-126 - Zinskaarten</t>
  </si>
  <si>
    <t>Ontleden bb 67-126 - Zinskaarten</t>
  </si>
  <si>
    <t>Ontleden bb 68-126 - Zinskaarten</t>
  </si>
  <si>
    <t>Ontleden bb 69-126 - Zinskaarten</t>
  </si>
  <si>
    <t>Ontleden bb 70-126 - Zinskaarten</t>
  </si>
  <si>
    <t>Ontleden bb 71-126 - Zinskaarten</t>
  </si>
  <si>
    <t>Ontleden bb 72-126 - Zinskaarten</t>
  </si>
  <si>
    <t>Ontleden bb 73-126 - Zinskaarten</t>
  </si>
  <si>
    <t>Ontleden bb 74-126 - Zinskaarten</t>
  </si>
  <si>
    <t>Ontleden bb 75-126 - Zinskaarten</t>
  </si>
  <si>
    <t>Ontleden bb 76-126 - Zinskaarten</t>
  </si>
  <si>
    <t>Ontleden bb 77-126 - Zinskaarten</t>
  </si>
  <si>
    <t>Ontleden bb 78-126 - Zinskaarten</t>
  </si>
  <si>
    <t>Ontleden bb 79-126 - Zinskaarten</t>
  </si>
  <si>
    <t>Ontleden bb 80-126 - Zinskaarten</t>
  </si>
  <si>
    <t>Ontleden bb 81-126 - Zinskaarten</t>
  </si>
  <si>
    <t>Ontleden bb 82-126 - Zinskaarten</t>
  </si>
  <si>
    <t>Ontleden bb 83-126 - Zinskaarten</t>
  </si>
  <si>
    <t>Ontleden bb 84-126 - Zinskaarten</t>
  </si>
  <si>
    <t>Ontleden bb 85-126 - Zinskaarten</t>
  </si>
  <si>
    <t>Ontleden bb 86-126 - Zinskaarten</t>
  </si>
  <si>
    <t>Ontleden bb 87-126 - Zinskaarten</t>
  </si>
  <si>
    <t>Ontleden bb 88-126 - Zinskaarten</t>
  </si>
  <si>
    <t>Ontleden bb 89-126 - Zinskaarten</t>
  </si>
  <si>
    <t>Ontleden bb 90-126 - Zinskaarten</t>
  </si>
  <si>
    <t>Ontleden bb 91-126 - Zinskaarten</t>
  </si>
  <si>
    <t>Ontleden bb 92-126 - Zinskaarten</t>
  </si>
  <si>
    <t>Ontleden bb 93-126 - Zinskaarten</t>
  </si>
  <si>
    <t>Ontleden bb 94-126 - Zinskaarten</t>
  </si>
  <si>
    <t>Ontleden bb 95-126 - Zinskaarten</t>
  </si>
  <si>
    <t>Ontleden bb 96-126 - Zinskaarten</t>
  </si>
  <si>
    <t>Ontleden bb 97-126 - Zinskaarten</t>
  </si>
  <si>
    <t>Ontleden bb 98-126 - Zinskaarten</t>
  </si>
  <si>
    <t>Ontleden bb 99-126 - Zinskaarten</t>
  </si>
  <si>
    <t>Ontleden bb 100-126 - Zinskaarten</t>
  </si>
  <si>
    <t>Ontleden bb 101-126 - Zinskaarten</t>
  </si>
  <si>
    <t>Ontleden bb 102-126 - Zinskaarten</t>
  </si>
  <si>
    <t>Ontleden bb 103-126 - Zinskaarten</t>
  </si>
  <si>
    <t>Ontleden bb 104-126 - Zinskaarten</t>
  </si>
  <si>
    <t>Ontleden bb 105-126 - Zinskaarten</t>
  </si>
  <si>
    <t>Ontleden bb 106-126 - Zinskaarten</t>
  </si>
  <si>
    <t>Ontleden bb 107-126 - Zinskaarten</t>
  </si>
  <si>
    <t>Ontleden bb 108-126 - Zinskaarten</t>
  </si>
  <si>
    <t>Ontleden bb 109-126 - Zinskaarten</t>
  </si>
  <si>
    <t>Ontleden bb 110-126 - Zinskaarten</t>
  </si>
  <si>
    <t>Ontleden bb 111-126 - Zinskaarten</t>
  </si>
  <si>
    <t>Ontleden bb 112-126 - Zinskaarten</t>
  </si>
  <si>
    <t>Ontleden bb 113-126 - Zinskaarten</t>
  </si>
  <si>
    <t>Ontleden bb 114-126 - Zinskaarten</t>
  </si>
  <si>
    <t>Ontleden bb 115-126 - Zinskaarten</t>
  </si>
  <si>
    <t>Ontleden bb 116-126 - Zinskaarten</t>
  </si>
  <si>
    <t>Ontleden bb 117-126 - Zinskaarten</t>
  </si>
  <si>
    <t>Ontleden bb 118-126 - Zinskaarten</t>
  </si>
  <si>
    <t>Ontleden bb 119-126 - Zinskaarten</t>
  </si>
  <si>
    <t>Ontleden bb 120-126 - Zinskaarten</t>
  </si>
  <si>
    <t>Ontleden bb 121-126 - Zinskaarten</t>
  </si>
  <si>
    <t>Ontleden bb 122-126 - Zinskaarten</t>
  </si>
  <si>
    <t>Ontleden bb 123-126 - Zinskaarten</t>
  </si>
  <si>
    <t>Ontleden bb 124-126 - Zinskaarten</t>
  </si>
  <si>
    <t>Ontleden bb 125-126 - Zinskaarten</t>
  </si>
  <si>
    <t>Ontleden bb 126-126 - Zinskaarten</t>
  </si>
  <si>
    <t>Spelling bb 1-112 - Je maakt een gedicht.</t>
  </si>
  <si>
    <t>Spelling bb 2-112 - Je husselt de letters in woorden.</t>
  </si>
  <si>
    <t>Spelling bb 3-112 - Je maakt een lied.</t>
  </si>
  <si>
    <t>Spelling bb 4-112 - Je schrijft woorden in spiegeleeld.</t>
  </si>
  <si>
    <t>Spelling bb 5-112 - Je maakt een tekening.</t>
  </si>
  <si>
    <t>Spelling bb 6-112 - Je beeldt woorden uit.</t>
  </si>
  <si>
    <t>Spelling bb 7-112 - Je schrijft een verhaal.</t>
  </si>
  <si>
    <t>Spelling bb 8-112 - Je legt woorden op alfabetische volgorde.</t>
  </si>
  <si>
    <t>Spelling bb 9-112 - Je bedenkt nieuwe woorden.</t>
  </si>
  <si>
    <t>Spelling bb 10-112 - Je maakt zinnen.</t>
  </si>
  <si>
    <t>Spelling bb 11-112 - Je maakt invulzinnen.</t>
  </si>
  <si>
    <t>Spelling bb 12-112 - Je leert woordbetekenissen.</t>
  </si>
  <si>
    <t>Spelling bb 13-112 - Je schrijft woorden in enkelvoud en meervoud.</t>
  </si>
  <si>
    <t>Spelling bb 14-112 - Je leert woorden op je eigen manier oefenen.</t>
  </si>
  <si>
    <t>Spelling bb 15-112 - Je leert door te flitsen.</t>
  </si>
  <si>
    <t>Spelling bb 16-112 - Je verdeelt woorden in klankgroepen.</t>
  </si>
  <si>
    <t>Spelling bb 17-112 - Je zoekt synoniemen bij woorden.</t>
  </si>
  <si>
    <t>Spelling bb 18-112 - Je bedenkt tegenstellingen.</t>
  </si>
  <si>
    <t>Spelling bb 19-112 - Je maakt geheimtaal.</t>
  </si>
  <si>
    <t>Spelling bb 20-112 - Je bedenkt rijmwoorden.</t>
  </si>
  <si>
    <t>Spelling bb 21-112 - Je maakt woorden zonder klinkers.</t>
  </si>
  <si>
    <t>Spelling bb 22-112 - Je organiseert en speelt een spel.</t>
  </si>
  <si>
    <t>Spelling bb 23-112 - Je speelt bingo met spellingafspraken.</t>
  </si>
  <si>
    <t>Spelling bb 24-112 - Je speelt een dobbelspel met vier spelers.</t>
  </si>
  <si>
    <t>Spelling bb 25-112 - Je maakt een kruiswoordpuzzel.</t>
  </si>
  <si>
    <t>Spelling bb 26-112 - Je maakt een kwartetspel.</t>
  </si>
  <si>
    <t>Spelling bb 27-112 - Je maakt een woordzoeker.</t>
  </si>
  <si>
    <t>Spelling bb 28-112 - Je maakt een rebus.</t>
  </si>
  <si>
    <t>Spelling bb 29-112 - Je speelt het vragenspel.</t>
  </si>
  <si>
    <t>Spelling bb 30-112 - Je maakt een dictee voor een ander.</t>
  </si>
  <si>
    <t>Spelling bb 31-112 - Je oefent van kijken tot nakijken.</t>
  </si>
  <si>
    <t>1.4.6</t>
  </si>
  <si>
    <t>Werkwoord bb 2-60 - Symboolkaarten</t>
  </si>
  <si>
    <t>Werkwoord bb 3-60 - Symboolkaarten</t>
  </si>
  <si>
    <t>Werkwoord bb 4-60 - Symboolkaarten</t>
  </si>
  <si>
    <t>Werkwoord bb 5-60 - Symboolkaarten</t>
  </si>
  <si>
    <t>Werkwoord bb 6-60 - Symboolkaarten</t>
  </si>
  <si>
    <t>Werkwoord bb 7-60 - Symboolkaarten</t>
  </si>
  <si>
    <t>Werkwoord bb 8-60 - Symboolkaarten</t>
  </si>
  <si>
    <t>Werkwoord bb 9-60 - Symboolkaarten</t>
  </si>
  <si>
    <t>Werkwoord bb 10-60 - Symboolkaarten</t>
  </si>
  <si>
    <t>Werkwoord bb 11-60 - Symboolkaarten</t>
  </si>
  <si>
    <t>Werkwoord bb 12-60 - Symboolkaarten</t>
  </si>
  <si>
    <t>Woordbenoemen bb 1-23 - Symboolkaarten</t>
  </si>
  <si>
    <t>Woordbenoemen bb 2-23 - Symboolkaarten</t>
  </si>
  <si>
    <t>Woordbenoemen bb 3-23 - Symboolkaarten</t>
  </si>
  <si>
    <t>Woordbenoemen bb 4-23 - Symboolkaarten</t>
  </si>
  <si>
    <t>Woordbenoemen bb 5-23 - Symboolkaarten</t>
  </si>
  <si>
    <t>Woordbenoemen bb 6-23 - Symboolkaarten</t>
  </si>
  <si>
    <t>Woordbenoemen bb 7-23 - Symboolkaarten</t>
  </si>
  <si>
    <t>Woordbenoemen bb 8-23 - Symboolkaarten</t>
  </si>
  <si>
    <t>Woordbenoemen bb 9-23 - Symboolkaarten</t>
  </si>
  <si>
    <t>Woordbenoemen bb 10-23 - Symboolkaarten</t>
  </si>
  <si>
    <t>Woordbenoemen bb 11-23 - Symboolkaarten</t>
  </si>
  <si>
    <t>Woordbenoemen bb 12-23 - Symboolkaarten</t>
  </si>
  <si>
    <t>Woordbenoemen bb 13-23 - Symboolkaarten</t>
  </si>
  <si>
    <t>Woordbenoemen bb 14-23 - Symboolkaarten</t>
  </si>
  <si>
    <t>Woordbenoemen bb 15-23 - Symboolkaarten</t>
  </si>
  <si>
    <t>Woordbenoemen bb 16-23 - Symboolkaarten</t>
  </si>
  <si>
    <t>Woordbenoemen bb 17-23 - Symboolkaarten</t>
  </si>
  <si>
    <t>Woordbenoemen bb 18-23 - Symboolkaarten</t>
  </si>
  <si>
    <t>Woordbenoemen bb 19-23 - Symboolkaarten</t>
  </si>
  <si>
    <t>Woordbenoemen bb 20-23 - Symboolkaarten</t>
  </si>
  <si>
    <t>Woordbenoemen bb 21-23 - Symboolkaarten</t>
  </si>
  <si>
    <t>Woordbenoemen bb 22-23 - Symboolkaarten</t>
  </si>
  <si>
    <t>Woordbenoemen bb 23-23 - Symboolkaarten</t>
  </si>
  <si>
    <t>1.2.1</t>
  </si>
  <si>
    <t>Raad &amp; Daad mb 6-43</t>
  </si>
  <si>
    <t>Raad &amp; Daad mb 7-43</t>
  </si>
  <si>
    <t>Raad &amp; Daad mb 8-43</t>
  </si>
  <si>
    <t>Raad &amp; Daad mb 9-43</t>
  </si>
  <si>
    <t>Raad &amp; Daad mb 10-43</t>
  </si>
  <si>
    <t>Raad &amp; Daad mb 11-43</t>
  </si>
  <si>
    <t>Raad &amp; Daad mb 12-43</t>
  </si>
  <si>
    <t>Raad &amp; Daad mb 13-43</t>
  </si>
  <si>
    <t>Raad &amp; Daad mb 14-43</t>
  </si>
  <si>
    <t>Raad &amp; Daad mb 16-43</t>
  </si>
  <si>
    <t>Raad &amp; Daad mb 25-43</t>
  </si>
  <si>
    <t>1.5.4</t>
  </si>
  <si>
    <t>1.6.2</t>
  </si>
  <si>
    <t>Raad &amp; Daad mb 17-43</t>
  </si>
  <si>
    <t>Raad &amp; Daad mb 1-43</t>
  </si>
  <si>
    <t>Raad &amp; Daad mb 18-43</t>
  </si>
  <si>
    <t>Raad &amp; Daad mb 19-43</t>
  </si>
  <si>
    <t>Raad &amp; Daad mb 33-43</t>
  </si>
  <si>
    <t>Raad &amp; Daad mb 38-43</t>
  </si>
  <si>
    <t>1.8.1</t>
  </si>
  <si>
    <t>1.6.1</t>
  </si>
  <si>
    <t>Raad &amp; Daad mb 15-43</t>
  </si>
  <si>
    <t>Raad &amp; Daad mb 28-43</t>
  </si>
  <si>
    <t>Raad &amp; Daad mb 29-43</t>
  </si>
  <si>
    <t>1.6.3</t>
  </si>
  <si>
    <t>1.6.4</t>
  </si>
  <si>
    <t>1.6.5</t>
  </si>
  <si>
    <t>1.5.5</t>
  </si>
  <si>
    <t>1.2.4</t>
  </si>
  <si>
    <t>1.1.2</t>
  </si>
  <si>
    <t>1.1.5</t>
  </si>
  <si>
    <t>Raad &amp; Daad mb 26-43</t>
  </si>
  <si>
    <t>Raad &amp; Daad mb 27-43</t>
  </si>
  <si>
    <t>Raad &amp; Daad mb 40-43</t>
  </si>
  <si>
    <t>Raad &amp; Daad mb 41-43</t>
  </si>
  <si>
    <t>Raad &amp; Daad mb 42-43</t>
  </si>
  <si>
    <t>Raad &amp; Daad mb 43-43</t>
  </si>
  <si>
    <t>1.3.3</t>
  </si>
  <si>
    <t>Raad &amp; Daad mb 3-43</t>
  </si>
  <si>
    <t>1.7.1</t>
  </si>
  <si>
    <t>1.7.2</t>
  </si>
  <si>
    <t>1.7.3</t>
  </si>
  <si>
    <t>1.7.4</t>
  </si>
  <si>
    <t>1.7.5</t>
  </si>
  <si>
    <t>Raad &amp; Daad mb 20-43</t>
  </si>
  <si>
    <t>Raad &amp; Daad mb 21-43</t>
  </si>
  <si>
    <t>Raad &amp; Daad mb 22-43</t>
  </si>
  <si>
    <t>Raad &amp; Daad mb 23-43</t>
  </si>
  <si>
    <t>1.1.1</t>
  </si>
  <si>
    <t>1.1.3</t>
  </si>
  <si>
    <t>1.1.4</t>
  </si>
  <si>
    <t>1.3.4</t>
  </si>
  <si>
    <t>Raad &amp; Daad bb 3-55</t>
  </si>
  <si>
    <t>1.1.6</t>
  </si>
  <si>
    <t>1.1.8</t>
  </si>
  <si>
    <t>1.1.9</t>
  </si>
  <si>
    <t>1.1.10</t>
  </si>
  <si>
    <t>1.5.6</t>
  </si>
  <si>
    <t>Raad &amp; Daad bb 4-55</t>
  </si>
  <si>
    <t>1.7.6</t>
  </si>
  <si>
    <t>Raad &amp; Daad bb 5-55</t>
  </si>
  <si>
    <t>1.5.7</t>
  </si>
  <si>
    <t>Raad &amp; Daad bb 6-55</t>
  </si>
  <si>
    <t>1.5.8</t>
  </si>
  <si>
    <t>Raad &amp; Daad bb 7-55</t>
  </si>
  <si>
    <t>Raad &amp; Daad bb 8-55</t>
  </si>
  <si>
    <t>Raad &amp; Daad bb 9-55</t>
  </si>
  <si>
    <t>Raad &amp; Daad bb 10-55</t>
  </si>
  <si>
    <t>Raad &amp; Daad bb 11-55</t>
  </si>
  <si>
    <t>Raad &amp; Daad bb 12-55</t>
  </si>
  <si>
    <t>Raad &amp; Daad bb 13-55</t>
  </si>
  <si>
    <t>Raad &amp; Daad bb 14-55</t>
  </si>
  <si>
    <t>Raad &amp; Daad bb 15-55</t>
  </si>
  <si>
    <t>Raad &amp; Daad bb 16-55</t>
  </si>
  <si>
    <t>Raad &amp; Daad bb 17-55</t>
  </si>
  <si>
    <t>1.6.6</t>
  </si>
  <si>
    <t>1.6.7</t>
  </si>
  <si>
    <t>1.6.8</t>
  </si>
  <si>
    <t>1.6.9</t>
  </si>
  <si>
    <t>1.6.10</t>
  </si>
  <si>
    <t>Raad &amp; Daad bb 18-55</t>
  </si>
  <si>
    <t>Raad &amp; Daad bb 22-55</t>
  </si>
  <si>
    <t>1.5.9</t>
  </si>
  <si>
    <t>1.5.10</t>
  </si>
  <si>
    <t>Raad &amp; Daad bb 23-55</t>
  </si>
  <si>
    <t>Raad &amp; Daad bb 24-55</t>
  </si>
  <si>
    <t>1.1.7</t>
  </si>
  <si>
    <t>Raad &amp; Daad bb 25-55</t>
  </si>
  <si>
    <t>Raad &amp; Daad bb 26-55</t>
  </si>
  <si>
    <t>Raad &amp; Daad bb 29-55</t>
  </si>
  <si>
    <t>Raad &amp; Daad bb 30-55</t>
  </si>
  <si>
    <t>Raad &amp; Daad bb 39-55</t>
  </si>
  <si>
    <t>Raad &amp; Daad bb 40-55</t>
  </si>
  <si>
    <t>1.8.8</t>
  </si>
  <si>
    <t>1.8.9</t>
  </si>
  <si>
    <t>Raad &amp; Daad bb 41-55</t>
  </si>
  <si>
    <t>Raad &amp; Daad bb 54-55</t>
  </si>
  <si>
    <t>Raad &amp; Daad bb 55-55</t>
  </si>
  <si>
    <t>1.2.10</t>
  </si>
  <si>
    <t>4</t>
  </si>
  <si>
    <t>1.2.5</t>
  </si>
  <si>
    <t>1.2.8</t>
  </si>
  <si>
    <t>1.2.9</t>
  </si>
  <si>
    <t>1.3.1</t>
  </si>
  <si>
    <t>1.3.2</t>
  </si>
  <si>
    <t>1.3.5</t>
  </si>
  <si>
    <t>1.3.6</t>
  </si>
  <si>
    <t>1.3.7</t>
  </si>
  <si>
    <t>1.3.8</t>
  </si>
  <si>
    <t>1.3.9</t>
  </si>
  <si>
    <t>1.3.10</t>
  </si>
  <si>
    <t>Verzin WER</t>
  </si>
  <si>
    <t>1.4.3</t>
  </si>
  <si>
    <t>1.4.4</t>
  </si>
  <si>
    <t>1.4.5</t>
  </si>
  <si>
    <t>1.4.7</t>
  </si>
  <si>
    <t>1.4.8</t>
  </si>
  <si>
    <t>1.4.9</t>
  </si>
  <si>
    <t>ui eu oe WER</t>
  </si>
  <si>
    <t>eind s WER</t>
  </si>
  <si>
    <t>Zon WER</t>
  </si>
  <si>
    <t>Tijdschaal WER</t>
  </si>
  <si>
    <t>Continent WER</t>
  </si>
  <si>
    <t>Fossielen WER</t>
  </si>
  <si>
    <t>Tijdvakken WER</t>
  </si>
  <si>
    <t>Reclame en nieuws</t>
  </si>
  <si>
    <t>1.4.10</t>
  </si>
  <si>
    <t>1.5.1</t>
  </si>
  <si>
    <t>1.5.2</t>
  </si>
  <si>
    <t>1.5.3</t>
  </si>
  <si>
    <t>1.7.7</t>
  </si>
  <si>
    <t>1.7.8</t>
  </si>
  <si>
    <t>1.7.9</t>
  </si>
  <si>
    <t>1.7.10</t>
  </si>
  <si>
    <t>Media interview</t>
  </si>
  <si>
    <t>1.8.5</t>
  </si>
  <si>
    <t>1.8.10</t>
  </si>
  <si>
    <t>1.8.6</t>
  </si>
  <si>
    <t>mooi woord</t>
  </si>
  <si>
    <t>huis</t>
  </si>
  <si>
    <t>emoties</t>
  </si>
  <si>
    <t>lichaam</t>
  </si>
  <si>
    <t>klas</t>
  </si>
  <si>
    <t>seizoenen</t>
  </si>
  <si>
    <t xml:space="preserve">w- woorden </t>
  </si>
  <si>
    <t>persoon</t>
  </si>
  <si>
    <t xml:space="preserve">vragen stellen </t>
  </si>
  <si>
    <t>probleem</t>
  </si>
  <si>
    <t>vragen</t>
  </si>
  <si>
    <t>media verhaal</t>
  </si>
  <si>
    <t>ritme</t>
  </si>
  <si>
    <t>vorm</t>
  </si>
  <si>
    <t>abc</t>
  </si>
  <si>
    <t>ik-jij</t>
  </si>
  <si>
    <t>aardig zijn</t>
  </si>
  <si>
    <t>mediaverhaal</t>
  </si>
  <si>
    <t>doorvragen</t>
  </si>
  <si>
    <t>beleefdheid</t>
  </si>
  <si>
    <t>interview</t>
  </si>
  <si>
    <t>onderzoek een site</t>
  </si>
  <si>
    <t>zoekmachine</t>
  </si>
  <si>
    <t>palindroom</t>
  </si>
  <si>
    <t>w-woorden</t>
  </si>
  <si>
    <t>mediamindmap</t>
  </si>
  <si>
    <t>geduld</t>
  </si>
  <si>
    <t>tempo</t>
  </si>
  <si>
    <t>identiteitscirkel</t>
  </si>
  <si>
    <t>agenda</t>
  </si>
  <si>
    <t>zelfbeeld</t>
  </si>
  <si>
    <t>vragen stellen</t>
  </si>
  <si>
    <t>pleidooi</t>
  </si>
  <si>
    <t>dagindeling</t>
  </si>
  <si>
    <t>onderzoek n site</t>
  </si>
  <si>
    <t>rijmtaal</t>
  </si>
  <si>
    <t>beroepen</t>
  </si>
  <si>
    <t>spelen</t>
  </si>
  <si>
    <t>GVR</t>
  </si>
  <si>
    <t>wacht</t>
  </si>
  <si>
    <t>ik online</t>
  </si>
  <si>
    <t>spreektechniek</t>
  </si>
  <si>
    <t>afkortingen</t>
  </si>
  <si>
    <t>zinnen</t>
  </si>
  <si>
    <t>afkorting</t>
  </si>
  <si>
    <t>titel</t>
  </si>
  <si>
    <t>tijd</t>
  </si>
  <si>
    <t>zintuigen</t>
  </si>
  <si>
    <t>familie</t>
  </si>
  <si>
    <t>onzin</t>
  </si>
  <si>
    <t>lijst</t>
  </si>
  <si>
    <t>voorzetsel</t>
  </si>
  <si>
    <t>toekomst</t>
  </si>
  <si>
    <t>kleding</t>
  </si>
  <si>
    <t>keukentaal</t>
  </si>
  <si>
    <t>warm</t>
  </si>
  <si>
    <t>begrepen</t>
  </si>
  <si>
    <t>analyse</t>
  </si>
  <si>
    <t>waarneming</t>
  </si>
  <si>
    <t>hoofd</t>
  </si>
  <si>
    <t>vragenstellen</t>
  </si>
  <si>
    <t>vertrouwen</t>
  </si>
  <si>
    <t>woordpaar</t>
  </si>
  <si>
    <t>trappen</t>
  </si>
  <si>
    <t>podcast</t>
  </si>
  <si>
    <t>waarnemen</t>
  </si>
  <si>
    <t>figuur</t>
  </si>
  <si>
    <t>vergelijking</t>
  </si>
  <si>
    <t>site onderzoek</t>
  </si>
  <si>
    <t>website</t>
  </si>
  <si>
    <t>leer van site</t>
  </si>
  <si>
    <t>namen</t>
  </si>
  <si>
    <t>mediawoorden</t>
  </si>
  <si>
    <t>boekenpret</t>
  </si>
  <si>
    <t>beeldtaal</t>
  </si>
  <si>
    <t>voordragen</t>
  </si>
  <si>
    <t>geluiden</t>
  </si>
  <si>
    <t>woorden met ou en au</t>
  </si>
  <si>
    <t>mediazinnen</t>
  </si>
  <si>
    <t>leestekens</t>
  </si>
  <si>
    <t>dierenlijf</t>
  </si>
  <si>
    <t>amuseren</t>
  </si>
  <si>
    <t>spreekwoorden</t>
  </si>
  <si>
    <t>reclame en nieuws</t>
  </si>
  <si>
    <t>instrueren</t>
  </si>
  <si>
    <t>godsdienst</t>
  </si>
  <si>
    <t>media-interview</t>
  </si>
  <si>
    <t>W-vragen</t>
  </si>
  <si>
    <t>associëren</t>
  </si>
  <si>
    <t>dierengeluiden</t>
  </si>
  <si>
    <t>woord</t>
  </si>
  <si>
    <t>landdieren en waterdieren</t>
  </si>
  <si>
    <t>weerbericht</t>
  </si>
  <si>
    <t>tweeklank</t>
  </si>
  <si>
    <t>prentenboek</t>
  </si>
  <si>
    <t>gedicht</t>
  </si>
  <si>
    <t>hoorspel</t>
  </si>
  <si>
    <t>woordenquiz</t>
  </si>
  <si>
    <t>overtuigen</t>
  </si>
  <si>
    <t>gedrag op internet</t>
  </si>
  <si>
    <t>nieuwsbericht</t>
  </si>
  <si>
    <t>vragenspel</t>
  </si>
  <si>
    <t>broodje aap</t>
  </si>
  <si>
    <t>vertelling</t>
  </si>
  <si>
    <t>de tijd</t>
  </si>
  <si>
    <t>beeldspraak</t>
  </si>
  <si>
    <t>broodjeaapverhaal</t>
  </si>
  <si>
    <t>onbekende woorden</t>
  </si>
  <si>
    <t>toneelstuk</t>
  </si>
  <si>
    <t>citeren</t>
  </si>
  <si>
    <t>woordenboek</t>
  </si>
  <si>
    <t>taalcanon</t>
  </si>
  <si>
    <t>spreektaal en schrijftaal</t>
  </si>
  <si>
    <t>interpunctie</t>
  </si>
  <si>
    <t>uitgestorven dieren</t>
  </si>
  <si>
    <t>vreemde taal</t>
  </si>
  <si>
    <t>wereldfeesten</t>
  </si>
  <si>
    <t>geschiedenisposter</t>
  </si>
  <si>
    <t>duovoordracht</t>
  </si>
  <si>
    <t>legende</t>
  </si>
  <si>
    <t>kansen en bedreigingen</t>
  </si>
  <si>
    <t>diersoort</t>
  </si>
  <si>
    <t>wereldkookboek</t>
  </si>
  <si>
    <t>tongbrekers</t>
  </si>
  <si>
    <t>het volkslied</t>
  </si>
  <si>
    <t>stemgebruik</t>
  </si>
  <si>
    <t>Engelse tongbrekers</t>
  </si>
  <si>
    <t>alfabet</t>
  </si>
  <si>
    <t>sprookje</t>
  </si>
  <si>
    <t>artefacten</t>
  </si>
  <si>
    <t>voordracht lied</t>
  </si>
  <si>
    <t>voordracht</t>
  </si>
  <si>
    <t>gevoelsgedicht</t>
  </si>
  <si>
    <t xml:space="preserve">woorden met u uu a aa </t>
  </si>
  <si>
    <t>eer oor eur</t>
  </si>
  <si>
    <t>woorden met f en v</t>
  </si>
  <si>
    <t>woorden met lk-rk</t>
  </si>
  <si>
    <t>slangwoorden</t>
  </si>
  <si>
    <t>woorden met s en z</t>
  </si>
  <si>
    <t>dubbelklanken</t>
  </si>
  <si>
    <t>samenstellingen</t>
  </si>
  <si>
    <t>twee mdeklinkers achteraan</t>
  </si>
  <si>
    <t>aarde</t>
  </si>
  <si>
    <t>superheld</t>
  </si>
  <si>
    <t>groente en fruit</t>
  </si>
  <si>
    <t>kust en berg</t>
  </si>
  <si>
    <t>woorden met aar, ier, er</t>
  </si>
  <si>
    <t>bloemen en bomen</t>
  </si>
  <si>
    <t>badkamer</t>
  </si>
  <si>
    <t>materialen</t>
  </si>
  <si>
    <t>geologie</t>
  </si>
  <si>
    <t>dierenrijk</t>
  </si>
  <si>
    <t>munten</t>
  </si>
  <si>
    <t>aardrijkskundige namen</t>
  </si>
  <si>
    <t>uitvindingen</t>
  </si>
  <si>
    <t>werkje maken</t>
  </si>
  <si>
    <t xml:space="preserve">straattaal </t>
  </si>
  <si>
    <t>woonplaats</t>
  </si>
  <si>
    <t>spinternet</t>
  </si>
  <si>
    <t>informatiebeheer</t>
  </si>
  <si>
    <t>cultuuronderzoek</t>
  </si>
  <si>
    <t>Zeus</t>
  </si>
  <si>
    <t>weeroverzicht</t>
  </si>
  <si>
    <t>straattaal</t>
  </si>
  <si>
    <t>landonderzoek</t>
  </si>
  <si>
    <t>media-inderview</t>
  </si>
  <si>
    <t>reisverhaal</t>
  </si>
  <si>
    <t>husseltekst</t>
  </si>
  <si>
    <t>diersoorten</t>
  </si>
  <si>
    <t>dialect</t>
  </si>
  <si>
    <t>gedicht veranderen</t>
  </si>
  <si>
    <t>rap</t>
  </si>
  <si>
    <t>samengestelde dieren</t>
  </si>
  <si>
    <t>Inhoud kinddoel</t>
  </si>
  <si>
    <t>Inhoud kinddoel'</t>
  </si>
  <si>
    <t>ik en jij</t>
  </si>
  <si>
    <t>media-onderdelen</t>
  </si>
  <si>
    <t>verwijswoorden</t>
  </si>
  <si>
    <t>rust</t>
  </si>
  <si>
    <t>trappen van vergelijking</t>
  </si>
  <si>
    <t>uitdrukkingen met dieren</t>
  </si>
  <si>
    <t>uitdrukkingen met het lichaam</t>
  </si>
  <si>
    <t>mediataal</t>
  </si>
  <si>
    <t>tegenstellingen</t>
  </si>
  <si>
    <t>werkwoord - persoon</t>
  </si>
  <si>
    <t>engels gedicht</t>
  </si>
  <si>
    <t>bijzonder</t>
  </si>
  <si>
    <t>figuurlijk taalgebruik</t>
  </si>
  <si>
    <t>wachtwoord</t>
  </si>
  <si>
    <t>begrepen voelen</t>
  </si>
  <si>
    <t>emoties in kleur</t>
  </si>
  <si>
    <t>engelse werkwoorden</t>
  </si>
  <si>
    <t>acrostichon</t>
  </si>
  <si>
    <t>publiceren</t>
  </si>
  <si>
    <t>etymologie</t>
  </si>
  <si>
    <t>avatar</t>
  </si>
  <si>
    <t>jongerentaal</t>
  </si>
  <si>
    <t>nickname</t>
  </si>
  <si>
    <t>synoniemen</t>
  </si>
  <si>
    <t>w-vragen</t>
  </si>
  <si>
    <t>leer van een site</t>
  </si>
  <si>
    <t xml:space="preserve">Zon </t>
  </si>
  <si>
    <t xml:space="preserve">Verzin </t>
  </si>
  <si>
    <t>gebruiksaanwijzing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</si>
</sst>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</font>
    <font>
      <sz val="11"/>
      <name val="Arial"/>
    </font>
    <font>
      <sz val="11"/>
      <color rgb="FF000000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theme="6"/>
      </left>
      <right/>
      <top style="thin">
        <color theme="6"/>
      </top>
      <bottom/>
      <diagonal/>
    </border>
    <border>
      <left/>
      <right style="thin">
        <color theme="6"/>
      </right>
      <top style="thin">
        <color theme="6"/>
      </top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/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/>
      <diagonal/>
    </border>
    <border>
      <left style="thin">
        <color rgb="FFA5A5A5"/>
      </left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/>
      <diagonal/>
    </border>
    <border>
      <left/>
      <right/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63">
    <xf numFmtId="0" fontId="0" fillId="0" borderId="0" xfId="0"/>
    <xf numFmtId="49" fontId="1" fillId="0" borderId="0" xfId="0" applyNumberFormat="1" applyFont="1" applyAlignment="1">
      <alignment horizontal="left"/>
    </xf>
    <xf numFmtId="0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/>
    <xf numFmtId="49" fontId="2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/>
    <xf numFmtId="49" fontId="2" fillId="0" borderId="0" xfId="0" applyNumberFormat="1" applyFont="1" applyBorder="1" applyAlignment="1">
      <alignment horizontal="left"/>
    </xf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Font="1" applyBorder="1"/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2" xfId="0" applyFont="1" applyBorder="1"/>
    <xf numFmtId="49" fontId="2" fillId="0" borderId="4" xfId="0" applyNumberFormat="1" applyFont="1" applyBorder="1" applyAlignment="1">
      <alignment horizontal="left"/>
    </xf>
    <xf numFmtId="0" fontId="2" fillId="0" borderId="6" xfId="0" applyFont="1" applyBorder="1"/>
    <xf numFmtId="0" fontId="5" fillId="0" borderId="0" xfId="0" applyFont="1"/>
    <xf numFmtId="0" fontId="2" fillId="0" borderId="3" xfId="0" applyNumberFormat="1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 applyBorder="1"/>
    <xf numFmtId="49" fontId="2" fillId="0" borderId="8" xfId="0" applyNumberFormat="1" applyFont="1" applyBorder="1" applyAlignment="1">
      <alignment horizontal="left"/>
    </xf>
    <xf numFmtId="0" fontId="2" fillId="0" borderId="10" xfId="0" applyFont="1" applyBorder="1"/>
    <xf numFmtId="49" fontId="2" fillId="0" borderId="9" xfId="0" applyNumberFormat="1" applyFont="1" applyBorder="1" applyAlignment="1">
      <alignment horizontal="left"/>
    </xf>
    <xf numFmtId="0" fontId="2" fillId="0" borderId="12" xfId="0" applyFont="1" applyBorder="1"/>
    <xf numFmtId="0" fontId="4" fillId="0" borderId="2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2" fillId="0" borderId="0" xfId="0" applyNumberFormat="1" applyFont="1" applyFill="1" applyAlignment="1">
      <alignment horizontal="left"/>
    </xf>
    <xf numFmtId="0" fontId="4" fillId="0" borderId="0" xfId="0" applyFont="1" applyFill="1"/>
    <xf numFmtId="0" fontId="2" fillId="0" borderId="3" xfId="0" applyFont="1" applyBorder="1"/>
    <xf numFmtId="0" fontId="2" fillId="0" borderId="7" xfId="0" applyFont="1" applyBorder="1"/>
    <xf numFmtId="0" fontId="4" fillId="0" borderId="3" xfId="0" applyFont="1" applyBorder="1"/>
    <xf numFmtId="0" fontId="4" fillId="0" borderId="0" xfId="0" applyFont="1" applyFill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0" xfId="0" applyFont="1" applyFill="1"/>
    <xf numFmtId="49" fontId="9" fillId="0" borderId="0" xfId="0" applyNumberFormat="1" applyFont="1" applyBorder="1" applyAlignment="1">
      <alignment horizontal="left"/>
    </xf>
    <xf numFmtId="0" fontId="9" fillId="0" borderId="0" xfId="0" applyNumberFormat="1" applyFont="1"/>
    <xf numFmtId="0" fontId="9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49" fontId="9" fillId="0" borderId="1" xfId="0" applyNumberFormat="1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/>
  </cellXfs>
  <cellStyles count="3">
    <cellStyle name="Gevolgde hyperlink" xfId="2" builtinId="9" hidden="1"/>
    <cellStyle name="Hyperlink" xfId="1" builtinId="8" hidden="1"/>
    <cellStyle name="Standaard" xfId="0" builtinId="0"/>
  </cellStyles>
  <dxfs count="64"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  <numFmt numFmtId="0" formatCode="General"/>
      <alignment horizontal="lef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30" formatCode="@"/>
      <alignment horizontal="lef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1" displayName="Tabell1" ref="A1:F235" totalsRowShown="0" headerRowDxfId="63" dataDxfId="62">
  <autoFilter ref="A1:F235"/>
  <sortState ref="A2:G221">
    <sortCondition ref="E1:E221"/>
  </sortState>
  <tableColumns count="6">
    <tableColumn id="1" name="Tussendoel" dataDxfId="61"/>
    <tableColumn id="2" name="Inhoud tussendoel" dataDxfId="60">
      <calculatedColumnFormula>IF(A2="1.1.1","Kinderen nemen het initiatief tot gesprekken in kleine en grote groepen.",IF(A2="1.1.2","Ze kunnen een gesprekslijn vasthouden.",IF(A2="1.1.3","Ze stimuleren elkaar tot interactie.",IF(A2="1.1.4","Ze onderhandelen over betekenissen.",IF(A2="1.1.5","Ze houden rekening met wat gesprekspartners weten.",IF(A2="1.1.6","Kinderen kunnen een gesprek leiden.",IF(A2="1.1.7","Ze zorgen voor een goede beurtwisseling.",IF(A2="1.1.8","Ze grijpen op correcte wijze in als een gesprek vastloopt.",IF(A2="1.1.9","Ze voeren op een adequate wijze gesprekken met onbekenden.",IF(A2="1.1.10","Ze respecteren de inbreng van anderen ongeacht hun status.","Voer tussendoel in"))))))))))</calculatedColumnFormula>
    </tableColumn>
    <tableColumn id="7" name="Inhoud kinddoel" dataDxfId="59">
      <calculatedColumnFormula>IF(A2="1.1.1","Ik kan een gesprek starten in een groep.",IF(A2="1.1.2","Ik kan bij het onderwerp van een gesprek blijven.",IF(A2="1.1.3","Ik kan ervoor zorgen dat anderen meedoen aan het gesprek.",IF(A2="1.1.4","Ik kan in een gesprek om uitleg vragen als ik iets niet begrijp.",IF(A2="1.1.5","Ik let goed op of anderen mij begrijpen als ik iets vertel.",IF(A2="1.1.6","Ik kan een gesprek in een kleine of grote groep leiden.",IF(A2="1.1.7","Ik kan de beurten tijdens een gesprek eerlijk verdelen.",IF(A2="1.1.8","Ik kan op een goede manier ingrijpen wanneer het gesprek vastloopt.",IF(A2="1.1.9","Ik durf een gesprek te voeren met een persoon of personen die ik niet ken.",IF(A2="1.1.10","Ik toon respect voor de gesprekspartners.","Voer tussendoel in"))))))))))</calculatedColumnFormula>
    </tableColumn>
    <tableColumn id="3" name="Bouw" dataDxfId="58">
      <calculatedColumnFormula>IF(A2="1.1.1","Middenbouw",IF(A2="1.1.2","Middenbouw",IF(A2="1.1.3","Middenbouw",IF(A2="1.1.4","Middenbouw",IF(A2="1.1.5","Middenbouw",IF(A2="1.1.6","Bovenbouw",IF(A2="1.1.7","Bovenbouw",IF(A2="1.1.8","Bovenbouw",IF(A2="1.1.9","Bovenbouw",IF(A2="1.1.10","Bovenbouw","Onbepaald"))))))))))</calculatedColumnFormula>
    </tableColumn>
    <tableColumn id="4" name="Groep" dataDxfId="57"/>
    <tableColumn id="5" name="Titel" dataDxfId="56"/>
  </tableColumns>
  <tableStyleInfo name="TableStyleLight11" showFirstColumn="0" showLastColumn="0" showRowStripes="1" showColumnStripes="0"/>
</table>
</file>

<file path=xl/tables/table2.xml><?xml version="1.0" encoding="utf-8"?>
<table xmlns="http://schemas.openxmlformats.org/spreadsheetml/2006/main" id="2" name="Tabell13" displayName="Tabell13" ref="A1:F740" totalsRowShown="0" headerRowDxfId="55" dataDxfId="54">
  <autoFilter ref="A1:F740"/>
  <sortState ref="A2:E719">
    <sortCondition ref="A1:A719"/>
  </sortState>
  <tableColumns count="6">
    <tableColumn id="1" name="Tussendoel" dataDxfId="53"/>
    <tableColumn id="2" name="Inhoud tussendoel" dataDxfId="52">
      <calculatedColumnFormula>IF(A2="1.2.1","Kinderen leiden op basis van verworven kennis nieuwe leervragen af.",IF(A2="1.2.2","Zij breiden hun kennis uit door leergesprekken en experimenten.",IF(A2="1.2.3","Ze kunnen de uitkomsten van een leergesprek of experiment verwoorden.",IF(A2="1.2.4","Ze zijn in staat een beargumenteerde mening te geven.",IF(A2="1.2.5","Ze kunnen de mening van anderen verwoorden.",IF(A2="1.2.6","Kinderen construeren in samenwerking met anderen nieuwe kennis.",IF(A2="1.2.7","Ze kunnen nieuwe kennis overdragen aan anderen.",IF(A2="1.2.8","Ze kunnen de mate van zekerheid van een standpunt uitdrukken ",IF(A2="1.2.9","Ze kunnen in een discussie tot een afweging van argumenten komen.",IF(A2="1.2.10","Ze zijn in staat om een eigen standpunt ter discussie te stellen.","Voer tussendoel in"))))))))))</calculatedColumnFormula>
    </tableColumn>
    <tableColumn id="6" name="Inhoud kinddoel'" dataDxfId="51">
      <calculatedColumnFormula>IF(A2="1.2.1","Ik kan vragen stellen zodat ik meer leer.",IF(A2="1.2.2","Ik leer van de gesprekken waaraan ik meedoe.",IF(A2="1.2.3","Ik kan vertellen wat ik geleerd heb.",IF(A2="1.2.4","Ik kan mijn mening geven in een gesprek en ook vertellen waarom ik dat vind.",IF(A2="1.2.5","Ik kan vertellen wat de mening van een ander is.",IF(A2="1.2.6","Ik kan samen met anderen nieuwe dingen leren.",IF(A2="1.2.7","Ik kan over nieuw geleerde dingen vertellen aan anderen.",IF(A2="1.2.8","Ik kan mijn eigen mening geven.",IF(A2="1.2.9","Ik kan in een gesprek de verschillende argumenten benoemen.",IF(A2="1.2.10","Ik luister naar de mening van anderen over mijn eigen standpunt.","Voer tussendoel in"))))))))))</calculatedColumnFormula>
    </tableColumn>
    <tableColumn id="3" name="Bouw" dataDxfId="50">
      <calculatedColumnFormula>IF(A2="1.2.1","Middenbouw",IF(A2="1.2.2","Middenbouw",IF(A2="1.2.3","Middenbouw",IF(A2="1.2.4","Middenbouw",IF(A2="1.2.5","Middenbouw",IF(A2="1.2.6","Bovenbouw",IF(A2="1.2.7","Bovenbouw",IF(A2="1.2.8","Bovenbouw",IF(A2="1.2.9","Bovenbouw",IF(A2="1.2.10","Bovenbouw","Onbepaald"))))))))))</calculatedColumnFormula>
    </tableColumn>
    <tableColumn id="4" name="Groep" dataDxfId="49"/>
    <tableColumn id="5" name="Titel" dataDxfId="48"/>
  </tableColumns>
  <tableStyleInfo name="TableStyleLight11" showFirstColumn="0" showLastColumn="0" showRowStripes="1" showColumnStripes="0"/>
</table>
</file>

<file path=xl/tables/table3.xml><?xml version="1.0" encoding="utf-8"?>
<table xmlns="http://schemas.openxmlformats.org/spreadsheetml/2006/main" id="3" name="Tabell134" displayName="Tabell134" ref="A1:F353" totalsRowShown="0" headerRowDxfId="47" dataDxfId="46">
  <autoFilter ref="A1:F353"/>
  <sortState ref="A2:E319">
    <sortCondition ref="A1:A319"/>
  </sortState>
  <tableColumns count="6">
    <tableColumn id="1" name="Tussendoel" dataDxfId="45"/>
    <tableColumn id="2" name="Inhoud tussendoel" dataDxfId="44">
      <calculatedColumnFormula>IF(A2="1.3.1","Kinderen ondersteunen op actieve wijze de communicatie binnen de groep.",IF(A2="1.3.2","Ze kunnen hun gevoelens verwoorden.",IF(A2="1.3.3","Ze passen qua woordvorming en zinsbouw correct taalgebruik toe.",IF(A2="1.3.4","Ze stemmen hun taalgebruik af op de context.",IF(A2="1.3.5","Ze richten zich op het resultaat van hun taalgedrag.",IF(A2="1.3.6","Kinderen passen strategieën toe voor taalgebruik in context.",IF(A2="1.3.7","Ze zijn erop uit om hun mondelinge taalvaardigheid te verbeteren.",IF(A2="1.3.8","Ze onderkennen dat het belangrijk is dat hun taalgebruik verzorgd is.",IF(A2="1.3.9","Ze weten hoe ze de effectiviteit van hun taalgebruik kunnen vergroten.",IF(A2="1.3.10","Ze houden rekening met interculturele verschillen in taalgebruik.","Voer tussendoel in"))))))))))</calculatedColumnFormula>
    </tableColumn>
    <tableColumn id="6" name="Inhoud kinddoel" dataDxfId="43">
      <calculatedColumnFormula>IF(A2="1.3.1","Ik doe mee met een gesprek in een groep.",IF(A2="1.3.2","Ik kan uitleggen wat ik voel.",IF(A2="1.3.3","Ik gebruik goede woorden en zinnen.",IF(A2="1.3.4","Ik gebruik de woorden die bij het gesprek en de mensen passen.",IF(A2="1.3.5","Ik kan benoemen waarom ik iets vertel.",IF(A2="1.3.6","Ik herken verschillende gesprekssoorten en pas hierop mijn stijl aan.",IF(A2="1.3.7","Ik wil mijn mondelinge taalvaardigheid verbeteren.",IF(A2="1.3.8","Ik weet hoe belangrijk het is om tijdens een gesprek de juiste woorden en zinnen te gebruiken.",IF(A2="1.3.9","Ik kan op de juiste momenten de juiste woorden en zinnen gebruiken.",IF(A2="1.3.10","Ik kan rekening houden met de verschillende gespreksstijlen van mensen onderling.","Voer tussendoel in"))))))))))</calculatedColumnFormula>
    </tableColumn>
    <tableColumn id="3" name="Bouw" dataDxfId="42">
      <calculatedColumnFormula>IF(A2="1.3.1","Middenbouw",IF(A2="1.3.2","Middenbouw",IF(A2="1.3.3","Middenbouw",IF(A2="1.3.4","Middenbouw",IF(A2="1.3.5","Middenbouw",IF(A2="1.3.6","Bovenbouw",IF(A2="1.3.7","Bovenbouw",IF(A2="1.3.8","Bovenbouw",IF(A2="1.3.9","Bovenbouw",IF(A2="1.3.10","Bovenbouw","Onbepaald"))))))))))</calculatedColumnFormula>
    </tableColumn>
    <tableColumn id="4" name="Groep" dataDxfId="41"/>
    <tableColumn id="5" name="Titel" dataDxfId="40"/>
  </tableColumns>
  <tableStyleInfo name="TableStyleLight11" showFirstColumn="0" showLastColumn="0" showRowStripes="1" showColumnStripes="0"/>
</table>
</file>

<file path=xl/tables/table4.xml><?xml version="1.0" encoding="utf-8"?>
<table xmlns="http://schemas.openxmlformats.org/spreadsheetml/2006/main" id="4" name="Tabell1345" displayName="Tabell1345" ref="A1:F630" totalsRowShown="0" headerRowDxfId="39" dataDxfId="38">
  <autoFilter ref="A1:F630"/>
  <sortState ref="A2:F571">
    <sortCondition ref="E1:E571"/>
  </sortState>
  <tableColumns count="6">
    <tableColumn id="1" name="Tussendoel" dataDxfId="37"/>
    <tableColumn id="2" name="Inhoud tussendoel" dataDxfId="36">
      <calculatedColumnFormula>IF(A2="1.4.1","Kinderen verbreden en verdiepen hun woordkennis.",IF(A2="1.4.2","Ze hanteren strategieën voor het afleiden van woordbetekenissen.",IF(A2="1.4.3","Ze hanteren strategieën voor het onthouden van woorden.",IF(A2="1.4.4","Ze kennen betekenisrelaties tussen woorden (onderschikking/bovenschikking).",IF(A2="1.4.5","Ze begrijpen figuurlijk taalgebruik.",IF(A2="1.4.6","Kinderen kunnen hun woordenschat zelfstandig verbreden en verdiepen.",IF(A2="1.4.7","Ze kunnen strategieën verwoorden voor het afleiden en onthouden van woordbetekenissen.
",IF(A2="1.4.8","Ze kunnen woorden buiten de context definiëren.",IF(A2="1.4.9","Ze leggen zelf betekenisrelaties tussen woorden.",IF(A2="1.4.10","Ze passen figuurlijk taalgebruik toe","Voer tussendoel in"))))))))))</calculatedColumnFormula>
    </tableColumn>
    <tableColumn id="6" name="Inhoud kinddoel" dataDxfId="35">
      <calculatedColumnFormula>IF(A2="1.4.1","Ik leer steeds meer nieuwe woorden.",IF(A2="1.4.2","Ik kan uit een verhaal of gesprek opmaken wat een nieuw woord betekent.",IF(A2="1.4.3","Ik kan de betekenis van nieuwe woorden onthouden.",IF(A2="1.4.4","Ik kan de relatie tussen woorden uitleggen.",IF(A2="1.4.5","Ik kan uitleggen dat woorden soms iets anders betekenen.",IF(A2="1.4.6","Ik wil veel nieuwe woorden leren, onthouden, begrijpen en gebruiken.",IF(A2="1.4.7","Ik kan vertellen hoe ik de betekenis van nieuwe woorden ontdek en onthoud.",IF(A2="1.4.8","Ik kan de betekenis van een woord verklaren zoals deze in een naslagwerk beschreven staat.",IF(A2="1.4.9","Ik ontdek de samenhang in betekenis van woorden en kan deze verklaren.",IF(A2="1.4.10","Ik pas beeldspraak toe.","Voer tussendoel in"))))))))))</calculatedColumnFormula>
    </tableColumn>
    <tableColumn id="3" name="Bouw" dataDxfId="34">
      <calculatedColumnFormula>IF(A2="1.4.1","Middenbouw",IF(A2="1.4.2","Middenbouw",IF(A2="1.4.3","Middenbouw",IF(A2="1.4.4","Middenbouw",IF(A2="1.4.5","Middenbouw",IF(A2="1.4.6","Bovenbouw",IF(A2="1.4.7","Bovenbouw",IF(A2="1.4.8","Bovenbouw",IF(A2="1.4.9","Bovenbouw",IF(A2="1.4.10","Bovenbouw","Onbepaald"))))))))))</calculatedColumnFormula>
    </tableColumn>
    <tableColumn id="4" name="Groep" dataDxfId="33"/>
    <tableColumn id="5" name="Titel" dataDxfId="32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ell13456" displayName="Tabell13456" ref="A1:F204" totalsRowShown="0" headerRowDxfId="31" dataDxfId="30">
  <autoFilter ref="A1:F204"/>
  <sortState ref="A2:F191">
    <sortCondition ref="E1:E191"/>
  </sortState>
  <tableColumns count="6">
    <tableColumn id="1" name="Tussendoel" dataDxfId="29"/>
    <tableColumn id="2" name="Inhoud tussendoel" dataDxfId="28">
      <calculatedColumnFormula>IF(A2="1.5.1","Kinderen kunnen de hoofdgedachte uit een verhaal of presentatie afleiden.",IF(A2="1.5.2","Ze benutten de structuur van het verhaal of de presentatie bij het beluisteren ervan.",IF(A2="1.5.3","Ze kunnen verwijs- en oorzaak-gevolgrelaties in een verhaal of presentatie verwoorden.",IF(A2="1.5.4","Ze kunnen informatie uit een verhaal of presentatie selecteren.",IF(A2="1.5.5","Ze kunnen een verhaal of presentatie in eigen woorden samenvatten.",IF(A2="1.5.6","Kinderen kunnen kritisch luisteren naar mondelinge informatie.",IF(A2="1.5.7","Ze maken onderscheid tussen feiten en meningen.",IF(A2="1.5.8","Ze kunnen informatie uit diverse media selecteren.",IF(A2="1.5.9","Ze leggen verbanden tussen kennis uit diverse media.",IF(A2="1.5.10","Ze zijn zich bewust van de impact van media in het dagelijks leven.","Voer tussendoel in"))))))))))</calculatedColumnFormula>
    </tableColumn>
    <tableColumn id="6" name="Inhoud kinddoel" dataDxfId="27">
      <calculatedColumnFormula>IF(A2="1.5.1","Ik kan de hoofdgedachte uit een verhaal of presentatie halen.",IF(A2="1.5.2","Ik herken het begin, de kern en het slot als ik luister naar een verhaal.",IF(A2="1.5.3","Ik kan het verschil aangeven tussen oorzaak en gevolg in een vertelling.",IF(A2="1.5.4","Ik kan belangrijke informatie uit een verhaal of presentatie vertellen.",IF(A2="1.5.5","Ik kan in korte zinnen navertellen of opschrijven waar een verhaal of presentatie over gaat.",IF(A2="1.5.6","Ik kan kritisch luisteren naar gesproken informatie.",IF(A2="1.5.7","Ik kan een duidelijk onderscheid maken tussen feit en mening.",IF(A2="1.5.8","Ik kan informatie selecteren uit verschillende soorten bronnen.",IF(A2="1.5.9","Ik kan informatie uit verschillende bronnen met elkaar vergelijken.",IF(A2="1.5.10","Ik kan vertellen over de invloeden van verschillende soorten media in het leven.","Voer tussendoel in"))))))))))</calculatedColumnFormula>
    </tableColumn>
    <tableColumn id="3" name="Bouw" dataDxfId="26">
      <calculatedColumnFormula>IF(A2="1.5.1","Middenbouw",IF(A2="1.5.2","Middenbouw",IF(A2="1.5.3","Middenbouw",IF(A2="1.5.4","Middenbouw",IF(A2="1.5.5","Middenbouw",IF(A2="1.5.6","Bovenbouw",IF(A2="1.5.7","Bovenbouw",IF(A2="1.5.8","Bovenbouw",IF(A2="1.5.9","Bovenbouw",IF(A2="1.5.10","Bovenbouw","Onbepaald"))))))))))</calculatedColumnFormula>
    </tableColumn>
    <tableColumn id="4" name="Groep" dataDxfId="25"/>
    <tableColumn id="5" name="Titel" dataDxfId="24"/>
  </tableColumns>
  <tableStyleInfo name="TableStyleLight11" showFirstColumn="0" showLastColumn="0" showRowStripes="1" showColumnStripes="0"/>
</table>
</file>

<file path=xl/tables/table6.xml><?xml version="1.0" encoding="utf-8"?>
<table xmlns="http://schemas.openxmlformats.org/spreadsheetml/2006/main" id="6" name="Tabell134567" displayName="Tabell134567" ref="A1:F347" totalsRowShown="0" headerRowDxfId="23" dataDxfId="22">
  <autoFilter ref="A1:F347"/>
  <sortState ref="A2:F321">
    <sortCondition ref="E1:E321"/>
  </sortState>
  <tableColumns count="6">
    <tableColumn id="1" name="Tussendoel" dataDxfId="21"/>
    <tableColumn id="2" name="Inhoud tussendoel" dataDxfId="20">
      <calculatedColumnFormula>IF(A2="1.6.1","Kinderen hanteren een geschikte opbouw voor een verhaal of presentatie.",IF(A2="1.6.2","Ze selecteren bij de voorbereiding relevante informatie.",IF(A2="1.6.3","Ze formuleren zorgvuldig en expressief.",IF(A2="1.6.4","Ze maken bij een presentatie gebruik van geheugensteuntjes.",IF(A2="1.6.5","Ze houden rekening met de achtergrondkennis van de toehoorders.",IF(A2="1.6.6","Kinderen bereiden zelfstandig een verhaal of presentatie voor.",IF(A2="1.6.7","Ze kunnen een verhaal of presentatie aan de doelgroep aanpassen.",IF(A2="1.6.8","Ze vertellen en presenteren expressief en op een persoonlijke manier.",IF(A2="1.6.9","Ze kunnen tijdens hun verhaal of presentatie improviseren.",IF(A2="1.6.10","Ze nodigen toehoorders uit tot het stellen van vragen.","Voer tussendoel in"))))))))))</calculatedColumnFormula>
    </tableColumn>
    <tableColumn id="6" name="Inhoud kinddoel" dataDxfId="19">
      <calculatedColumnFormula>IF(A2="1.6.1","Ik kan in de goede volgorde een verhaal vertellen of een spreekbeurt houden.",IF(A2="1.6.2","Ik kan de juiste informatie vinden voor een spreekbeurt.",IF(A2="1.6.3","Ik kan duidelijk en levendig spreken.",IF(A2="1.6.4","Ik gebruik geheugensteuntjes bij een verhaal of spreekbeurt.",IF(A2="1.6.5","Ik houd rekening met wat de ander weet als ik iets presenteer.",IF(A2="1.6.6","Ik kan zelfstandig een presentatie of verhaal voorbereiden.",IF(A2="1.6.7","Ik kan een verhaal of presentatie aanpassen aan mijn luistergroep.",IF(A2="1.6.8","Ik creëer een eigen stijl van presenteren of vertellen die past bij mijn eigen persoonlijkheid.",IF(A2="1.6.9","Ik kan tijdens mijn vertellen of presentatie improviseren wanneer dit nodig is.",IF(A2="1.6.10","Ik sta open voor vragen vanuit mijn publiek en nodig hen uit dit te doen.","Voer tussendoel in"))))))))))</calculatedColumnFormula>
    </tableColumn>
    <tableColumn id="3" name="Bouw" dataDxfId="18">
      <calculatedColumnFormula>IF(A2="1.6.1","Middenbouw",IF(A2="1.6.2","Middenbouw",IF(A2="1.6.3","Middenbouw",IF(A2="1.6.4","Middenbouw",IF(A2="1.6.5","Middenbouw",IF(A2="1.6.6","Bovenbouw",IF(A2="1.6.7","Bovenbouw",IF(A2="1.6.8","Bovenbouw",IF(A2="1.6.9","Bovenbouw",IF(A2="1.6.10","Bovenbouw","Onbepaald"))))))))))</calculatedColumnFormula>
    </tableColumn>
    <tableColumn id="4" name="Groep" dataDxfId="17"/>
    <tableColumn id="5" name="Titel" dataDxfId="16"/>
  </tableColumns>
  <tableStyleInfo name="TableStyleLight11" showFirstColumn="0" showLastColumn="0" showRowStripes="1" showColumnStripes="0"/>
</table>
</file>

<file path=xl/tables/table7.xml><?xml version="1.0" encoding="utf-8"?>
<table xmlns="http://schemas.openxmlformats.org/spreadsheetml/2006/main" id="7" name="Tabell1345678" displayName="Tabell1345678" ref="A1:F276" totalsRowShown="0" headerRowDxfId="15" dataDxfId="14">
  <autoFilter ref="A1:F276"/>
  <sortState ref="A2:F255">
    <sortCondition ref="E1:E255"/>
  </sortState>
  <tableColumns count="6">
    <tableColumn id="1" name="Tussendoel" dataDxfId="13"/>
    <tableColumn id="2" name="Inhoud tussendoel" dataDxfId="12">
      <calculatedColumnFormula>IF(A2="1.7.1","Kinderen evalueren het taalgebruik van zichzelf en van anderen.",IF(A2="1.7.2","Ze controleren het effect van hun taalgedrag.",IF(A2="1.7.3","Ze reflecteren op een verhaal of presentatie van zichzelf en van anderen.",IF(A2="1.7.4","Ze evalueren het luisterproces van zichzelf en van anderen.",IF(A2="1.7.5","Ze evalueren argumentaties van zichzelf en van anderen.",IF(A2="1.7.6","Kinderen kunnen beoordelingscriteria voor adequaat taalgebruik opstellen.",IF(A2="1.7.7","Ze kunnen verschillen tussen formeel en informeel taalgebruik verwoorden.",IF(A2="1.7.8","Ze kunnen verschillen tussen letterlijk en figuurlijk taalgebruik verwoorden.",IF(A2="1.7.9","Ze kunnen verschillen tussen dialect en standaardtaal verwoorden.",IF(A2="1.7.10","Ze weten dat er verschillen zijn tussen talen.","Voer tussendoel in"))))))))))</calculatedColumnFormula>
    </tableColumn>
    <tableColumn id="6" name="Inhoud kinddoel" dataDxfId="11">
      <calculatedColumnFormula>IF(A2="1.7.1","Ik denk na over hoe anderen en ikzelf gesproken hebben.",IF(A2="1.7.2","Ik vraag hoe anderen mijn verhaal of spreekbeurt vonden.",IF(A2="1.7.3","Ik denk na over mijn presentatie of die van een ander.",IF(A2="1.7.4","Ik denk na over hoe een ander of ikzelf geluisterd hebben.",IF(A2="1.7.5","Ik denk na hoe ik een volgende keer mijn verhaal of spreekbeurt kan verbeteren.",IF(A2="1.7.6","Ik kan zelf feedbackpunten voor goed spreken bedenken.",IF(A2="1.7.7","Ik kan in mijn eigen woorden uitleggen wat het verschil is tussen formeel en informeel taalgebruik.",IF(A2="1.7.8","Ik kan in mijn eigen woorden uitleggen wat het verschil is tussen letterlijk en figuurlijk taalgebruik.",IF(A2="1.7.9","Ik kan in mijn eigen woorden het verschil uitleggen tussen een dialect en standaardtaal.",IF(A2="1.7.10","Ik weet dat er verschillen zijn tussen de talen die wij op de wereld spreken.","Voer tussendoel in"))))))))))</calculatedColumnFormula>
    </tableColumn>
    <tableColumn id="3" name="Bouw" dataDxfId="10">
      <calculatedColumnFormula>IF(A2="1.7.1","Middenbouw",IF(A2="1.7.2","Middenbouw",IF(A2="1.7.3","Middenbouw",IF(A2="1.7.4","Middenbouw",IF(A2="1.7.5","Middenbouw",IF(A2="1.7.6","Bovenbouw",IF(A2="1.7.7","Bovenbouw",IF(A2="1.7.8","Bovenbouw",IF(A2="1.7.9","Bovenbouw",IF(A2="1.7.10","Bovenbouw","Onbepaald"))))))))))</calculatedColumnFormula>
    </tableColumn>
    <tableColumn id="4" name="Groep" dataDxfId="9"/>
    <tableColumn id="5" name="Titel" dataDxfId="8"/>
  </tableColumns>
  <tableStyleInfo name="TableStyleLight11" showFirstColumn="0" showLastColumn="0" showRowStripes="1" showColumnStripes="0"/>
</table>
</file>

<file path=xl/tables/table8.xml><?xml version="1.0" encoding="utf-8"?>
<table xmlns="http://schemas.openxmlformats.org/spreadsheetml/2006/main" id="8" name="Tabell13456789" displayName="Tabell13456789" ref="A1:F542" totalsRowShown="0" headerRowDxfId="7" dataDxfId="6">
  <autoFilter ref="A1:F542"/>
  <sortState ref="A2:F534">
    <sortCondition ref="E1:E534"/>
  </sortState>
  <tableColumns count="6">
    <tableColumn id="1" name="Tussendoel" dataDxfId="5"/>
    <tableColumn id="2" name="Inhoud tussendoel" dataDxfId="4">
      <calculatedColumnFormula>IF(A2="1.8.1","Kinderen maken gebruik van rijm en ritme in zelfgemaakte gedichten.",IF(A2="1.8.2","Ze kunnen onderscheid maken tussen verschillende woordsoorten.",IF(A2="1.8.3","Ze kennen de regels voor verbuiging van naamwoorden.",IF(A2="1.8.4","Ze kennen de regels voor vervoeging van werkwoorden.",IF(A2="1.8.5","Ze kunnen verschillende genres in mondelinge teksten onderscheiden.",IF(A2="1.8.6","Kinderen kunnen gezegdes en spreekwoorden begrijpen en toepassen.",IF(A2="1.8.7","Ze reflecteren op zinsbouw en zinsconstructie.",IF(A2="1.8.8","Ze analyseren gedichten.",IF(A2="1.8.9","Ze kunnen zelf gedichten maken.",IF(A2="1.8.10","Ze zijn in staat expressieve taalvormen te declameren.","Voer tussendoel in"))))))))))</calculatedColumnFormula>
    </tableColumn>
    <tableColumn id="6" name="Inhoud kinddoel" dataDxfId="3">
      <calculatedColumnFormula>IF(A2="1.8.1","Ik kan gedichten maken die een ritme hebben en rijmen.",IF(A2="1.8.2","Ik herken verschillende woordsoorten.",IF(A2="1.8.3","Ik weet dat woorden kunnen veranderen.",IF(A2="1.8.4","Ik schrijf werkwoorden op de juiste wijze als het onderwerp en/of de tijd verandert.",IF(A2="1.8.5","Ik herken verschillende tekstsoorten.",IF(A2="1.8.6","Ik begrijp verschillende gezegdes en spreekwoorden en kan deze in mijn eigen woorden uitleggen of gebruiken.",IF(A2="1.8.7","Ik kan vertellen wat ik van mijn eigen gebruik van woorden en zinnen in een gesprek, vertelling of presentatie vind.",IF(A2="1.8.8","Ik kan verschillende dichtsoorten herkennen en benoemen.",IF(A2="1.8.9","Ik kan verschillende dichtsoorten schrijven of vertellen.",IF(A2="1.8.10","Ik kan verhaal- en dichtsoorten beeldend voordragen.","Voer tussendoel in"))))))))))</calculatedColumnFormula>
    </tableColumn>
    <tableColumn id="3" name="Bouw" dataDxfId="2">
      <calculatedColumnFormula>IF(A2="1.8.1","Middenbouw",IF(A2="1.8.2","Middenbouw",IF(A2="1.8.3","Middenbouw",IF(A2="1.8.4","Middenbouw",IF(A2="1.8.5","Middenbouw",IF(A2="1.8.6","Bovenbouw",IF(A2="1.8.7","Bovenbouw",IF(A2="1.8.8","Bovenbouw",IF(A2="1.8.9","Bovenbouw",IF(A2="1.8.10","Bovenbouw","Onbepaald"))))))))))</calculatedColumnFormula>
    </tableColumn>
    <tableColumn id="4" name="Groep" dataDxfId="1"/>
    <tableColumn id="5" name="Titel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5"/>
  <sheetViews>
    <sheetView topLeftCell="A40" zoomScaleNormal="100" zoomScalePageLayoutView="125" workbookViewId="0">
      <selection activeCell="A56" sqref="A56"/>
    </sheetView>
  </sheetViews>
  <sheetFormatPr defaultColWidth="11.42578125" defaultRowHeight="14.25"/>
  <cols>
    <col min="1" max="1" width="12" style="9" customWidth="1"/>
    <col min="2" max="2" width="67.7109375" style="15" customWidth="1"/>
    <col min="3" max="3" width="60" style="15" customWidth="1"/>
    <col min="4" max="4" width="16.42578125" style="18" customWidth="1"/>
    <col min="5" max="5" width="11.42578125" style="26"/>
    <col min="6" max="6" width="64" style="5" customWidth="1"/>
    <col min="7" max="16384" width="11.42578125" style="5"/>
  </cols>
  <sheetData>
    <row r="1" spans="1:10">
      <c r="A1" s="10" t="s">
        <v>0</v>
      </c>
      <c r="B1" s="11" t="s">
        <v>4</v>
      </c>
      <c r="C1" s="11" t="s">
        <v>794</v>
      </c>
      <c r="D1" s="12" t="s">
        <v>1</v>
      </c>
      <c r="E1" s="37" t="s">
        <v>2</v>
      </c>
      <c r="F1" s="13" t="s">
        <v>3</v>
      </c>
      <c r="G1" s="13"/>
    </row>
    <row r="2" spans="1:10">
      <c r="A2" s="9" t="s">
        <v>531</v>
      </c>
      <c r="B2" s="15" t="str">
        <f t="shared" ref="B2:B67" si="0">IF(A2="1.1.1","Kinderen nemen het initiatief tot gesprekken in kleine en grote groepen.",IF(A2="1.1.2","Ze kunnen een gesprekslijn vasthouden.",IF(A2="1.1.3","Ze stimuleren elkaar tot interactie.",IF(A2="1.1.4","Ze onderhandelen over betekenissen.",IF(A2="1.1.5","Ze houden rekening met wat gesprekspartners weten.",IF(A2="1.1.6","Kinderen kunnen een gesprek leiden.",IF(A2="1.1.7","Ze zorgen voor een goede beurtwisseling.",IF(A2="1.1.8","Ze grijpen op correcte wijze in als een gesprek vastloopt.",IF(A2="1.1.9","Ze voeren op een adequate wijze gesprekken met onbekenden.",IF(A2="1.1.10","Ze respecteren de inbreng van anderen ongeacht hun status.","Voer tussendoel in"))))))))))</f>
        <v>Kinderen nemen het initiatief tot gesprekken in kleine en grote groepen.</v>
      </c>
      <c r="C2" s="15" t="str">
        <f t="shared" ref="C2:C67" si="1">IF(A2="1.1.1","Ik kan een gesprek starten in een groep.",IF(A2="1.1.2","Ik kan bij het onderwerp van een gesprek blijven.",IF(A2="1.1.3","Ik kan ervoor zorgen dat anderen meedoen aan het gesprek.",IF(A2="1.1.4","Ik kan in een gesprek om uitleg vragen als ik iets niet begrijp.",IF(A2="1.1.5","Ik let goed op of anderen mij begrijpen als ik iets vertel.",IF(A2="1.1.6","Ik kan een gesprek in een kleine of grote groep leiden.",IF(A2="1.1.7","Ik kan de beurten tijdens een gesprek eerlijk verdelen.",IF(A2="1.1.8","Ik kan op een goede manier ingrijpen wanneer het gesprek vastloopt.",IF(A2="1.1.9","Ik durf een gesprek te voeren met een persoon of personen die ik niet ken.",IF(A2="1.1.10","Ik toon respect voor de gesprekspartners.","Voer tussendoel in"))))))))))</f>
        <v>Ik kan een gesprek starten in een groep.</v>
      </c>
      <c r="D2" s="16" t="str">
        <f t="shared" ref="D2:D67" si="2">IF(A2="1.1.1","Middenbouw",IF(A2="1.1.2","Middenbouw",IF(A2="1.1.3","Middenbouw",IF(A2="1.1.4","Middenbouw",IF(A2="1.1.5","Middenbouw",IF(A2="1.1.6","Bovenbouw",IF(A2="1.1.7","Bovenbouw",IF(A2="1.1.8","Bovenbouw",IF(A2="1.1.9","Bovenbouw",IF(A2="1.1.10","Bovenbouw","Onbepaald"))))))))))</f>
        <v>Middenbouw</v>
      </c>
      <c r="E2" s="25">
        <v>3</v>
      </c>
      <c r="F2" s="17" t="s">
        <v>689</v>
      </c>
    </row>
    <row r="3" spans="1:10">
      <c r="A3" s="9" t="s">
        <v>531</v>
      </c>
      <c r="B3" s="15" t="str">
        <f t="shared" si="0"/>
        <v>Kinderen nemen het initiatief tot gesprekken in kleine en grote groepen.</v>
      </c>
      <c r="C3" s="15" t="str">
        <f t="shared" si="1"/>
        <v>Ik kan een gesprek starten in een groep.</v>
      </c>
      <c r="D3" s="16" t="str">
        <f t="shared" si="2"/>
        <v>Middenbouw</v>
      </c>
      <c r="E3" s="25">
        <v>3</v>
      </c>
      <c r="F3" s="17" t="s">
        <v>690</v>
      </c>
    </row>
    <row r="4" spans="1:10">
      <c r="A4" s="14" t="s">
        <v>531</v>
      </c>
      <c r="B4" s="15" t="str">
        <f t="shared" si="0"/>
        <v>Kinderen nemen het initiatief tot gesprekken in kleine en grote groepen.</v>
      </c>
      <c r="C4" s="15" t="str">
        <f t="shared" si="1"/>
        <v>Ik kan een gesprek starten in een groep.</v>
      </c>
      <c r="D4" s="16" t="str">
        <f t="shared" si="2"/>
        <v>Middenbouw</v>
      </c>
      <c r="E4" s="25">
        <v>3</v>
      </c>
      <c r="F4" s="17" t="s">
        <v>692</v>
      </c>
    </row>
    <row r="5" spans="1:10">
      <c r="A5" s="14" t="s">
        <v>531</v>
      </c>
      <c r="B5" s="15" t="str">
        <f t="shared" si="0"/>
        <v>Kinderen nemen het initiatief tot gesprekken in kleine en grote groepen.</v>
      </c>
      <c r="C5" s="15" t="str">
        <f t="shared" si="1"/>
        <v>Ik kan een gesprek starten in een groep.</v>
      </c>
      <c r="D5" s="16" t="str">
        <f t="shared" si="2"/>
        <v>Middenbouw</v>
      </c>
      <c r="E5" s="25">
        <v>3</v>
      </c>
      <c r="F5" s="17" t="s">
        <v>693</v>
      </c>
    </row>
    <row r="6" spans="1:10">
      <c r="A6" s="14" t="s">
        <v>531</v>
      </c>
      <c r="B6" s="15" t="str">
        <f t="shared" si="0"/>
        <v>Kinderen nemen het initiatief tot gesprekken in kleine en grote groepen.</v>
      </c>
      <c r="C6" s="15" t="str">
        <f t="shared" si="1"/>
        <v>Ik kan een gesprek starten in een groep.</v>
      </c>
      <c r="D6" s="16" t="str">
        <f t="shared" si="2"/>
        <v>Middenbouw</v>
      </c>
      <c r="E6" s="25">
        <v>3</v>
      </c>
      <c r="F6" s="17" t="s">
        <v>694</v>
      </c>
    </row>
    <row r="7" spans="1:10">
      <c r="A7" s="14" t="s">
        <v>531</v>
      </c>
      <c r="B7" s="15" t="str">
        <f t="shared" si="0"/>
        <v>Kinderen nemen het initiatief tot gesprekken in kleine en grote groepen.</v>
      </c>
      <c r="C7" s="15" t="str">
        <f t="shared" si="1"/>
        <v>Ik kan een gesprek starten in een groep.</v>
      </c>
      <c r="D7" s="16" t="str">
        <f t="shared" si="2"/>
        <v>Middenbouw</v>
      </c>
      <c r="E7" s="25">
        <v>3</v>
      </c>
      <c r="F7" s="17" t="s">
        <v>695</v>
      </c>
    </row>
    <row r="8" spans="1:10">
      <c r="A8" s="14" t="s">
        <v>531</v>
      </c>
      <c r="B8" s="15" t="str">
        <f t="shared" si="0"/>
        <v>Kinderen nemen het initiatief tot gesprekken in kleine en grote groepen.</v>
      </c>
      <c r="C8" s="15" t="str">
        <f t="shared" si="1"/>
        <v>Ik kan een gesprek starten in een groep.</v>
      </c>
      <c r="D8" s="16" t="str">
        <f t="shared" si="2"/>
        <v>Middenbouw</v>
      </c>
      <c r="E8" s="26">
        <v>3</v>
      </c>
      <c r="F8" s="5" t="s">
        <v>696</v>
      </c>
      <c r="G8" s="52"/>
      <c r="H8" s="52"/>
      <c r="I8" s="52"/>
      <c r="J8" s="52"/>
    </row>
    <row r="9" spans="1:10">
      <c r="A9" s="14" t="s">
        <v>531</v>
      </c>
      <c r="B9" s="15" t="str">
        <f t="shared" si="0"/>
        <v>Kinderen nemen het initiatief tot gesprekken in kleine en grote groepen.</v>
      </c>
      <c r="C9" s="15" t="str">
        <f t="shared" si="1"/>
        <v>Ik kan een gesprek starten in een groep.</v>
      </c>
      <c r="D9" s="16" t="str">
        <f t="shared" si="2"/>
        <v>Middenbouw</v>
      </c>
      <c r="E9" s="25">
        <v>3</v>
      </c>
      <c r="F9" s="17" t="s">
        <v>697</v>
      </c>
      <c r="G9" s="52"/>
      <c r="H9" s="52"/>
      <c r="I9" s="52"/>
      <c r="J9" s="52"/>
    </row>
    <row r="10" spans="1:10">
      <c r="A10" s="43" t="s">
        <v>531</v>
      </c>
      <c r="B10" s="15" t="str">
        <f t="shared" si="0"/>
        <v>Kinderen nemen het initiatief tot gesprekken in kleine en grote groepen.</v>
      </c>
      <c r="C10" s="15" t="str">
        <f t="shared" si="1"/>
        <v>Ik kan een gesprek starten in een groep.</v>
      </c>
      <c r="D10" s="16" t="str">
        <f t="shared" si="2"/>
        <v>Middenbouw</v>
      </c>
      <c r="E10" s="48">
        <v>3</v>
      </c>
      <c r="F10" s="44" t="s">
        <v>621</v>
      </c>
      <c r="G10" s="52"/>
      <c r="H10" s="52"/>
      <c r="I10" s="52"/>
      <c r="J10" s="52"/>
    </row>
    <row r="11" spans="1:10">
      <c r="A11" s="43" t="s">
        <v>531</v>
      </c>
      <c r="B11" s="15" t="str">
        <f t="shared" si="0"/>
        <v>Kinderen nemen het initiatief tot gesprekken in kleine en grote groepen.</v>
      </c>
      <c r="C11" s="15" t="str">
        <f t="shared" si="1"/>
        <v>Ik kan een gesprek starten in een groep.</v>
      </c>
      <c r="D11" s="16" t="str">
        <f t="shared" si="2"/>
        <v>Middenbouw</v>
      </c>
      <c r="E11" s="48">
        <v>3</v>
      </c>
      <c r="F11" s="44" t="s">
        <v>622</v>
      </c>
      <c r="G11" s="52"/>
      <c r="H11" s="52"/>
      <c r="I11" s="52"/>
      <c r="J11" s="52"/>
    </row>
    <row r="12" spans="1:10">
      <c r="A12" s="43" t="s">
        <v>531</v>
      </c>
      <c r="B12" s="15" t="str">
        <f t="shared" si="0"/>
        <v>Kinderen nemen het initiatief tot gesprekken in kleine en grote groepen.</v>
      </c>
      <c r="C12" s="15" t="str">
        <f t="shared" si="1"/>
        <v>Ik kan een gesprek starten in een groep.</v>
      </c>
      <c r="D12" s="16" t="str">
        <f t="shared" si="2"/>
        <v>Middenbouw</v>
      </c>
      <c r="E12" s="48">
        <v>3</v>
      </c>
      <c r="F12" s="44" t="s">
        <v>623</v>
      </c>
      <c r="G12" s="52"/>
      <c r="H12" s="52"/>
      <c r="I12" s="52"/>
      <c r="J12" s="52"/>
    </row>
    <row r="13" spans="1:10">
      <c r="A13" s="43" t="s">
        <v>531</v>
      </c>
      <c r="B13" s="15" t="str">
        <f t="shared" si="0"/>
        <v>Kinderen nemen het initiatief tot gesprekken in kleine en grote groepen.</v>
      </c>
      <c r="C13" s="15" t="str">
        <f t="shared" si="1"/>
        <v>Ik kan een gesprek starten in een groep.</v>
      </c>
      <c r="D13" s="16" t="str">
        <f t="shared" si="2"/>
        <v>Middenbouw</v>
      </c>
      <c r="E13" s="48">
        <v>3</v>
      </c>
      <c r="F13" s="44" t="s">
        <v>624</v>
      </c>
      <c r="G13" s="52"/>
      <c r="H13" s="52"/>
      <c r="I13" s="52"/>
      <c r="J13" s="52"/>
    </row>
    <row r="14" spans="1:10">
      <c r="A14" s="9" t="s">
        <v>531</v>
      </c>
      <c r="B14" s="15" t="str">
        <f t="shared" si="0"/>
        <v>Kinderen nemen het initiatief tot gesprekken in kleine en grote groepen.</v>
      </c>
      <c r="C14" s="15" t="str">
        <f t="shared" si="1"/>
        <v>Ik kan een gesprek starten in een groep.</v>
      </c>
      <c r="D14" s="16" t="str">
        <f t="shared" si="2"/>
        <v>Middenbouw</v>
      </c>
      <c r="E14" s="37">
        <v>3</v>
      </c>
      <c r="F14" s="13" t="s">
        <v>625</v>
      </c>
      <c r="G14" s="52"/>
      <c r="H14" s="52"/>
      <c r="I14" s="52"/>
      <c r="J14" s="52"/>
    </row>
    <row r="15" spans="1:10">
      <c r="A15" s="9" t="s">
        <v>531</v>
      </c>
      <c r="B15" s="15" t="str">
        <f t="shared" si="0"/>
        <v>Kinderen nemen het initiatief tot gesprekken in kleine en grote groepen.</v>
      </c>
      <c r="C15" s="15" t="str">
        <f t="shared" si="1"/>
        <v>Ik kan een gesprek starten in een groep.</v>
      </c>
      <c r="D15" s="16" t="str">
        <f t="shared" si="2"/>
        <v>Middenbouw</v>
      </c>
      <c r="E15" s="37">
        <v>3</v>
      </c>
      <c r="F15" s="13" t="s">
        <v>626</v>
      </c>
      <c r="G15" s="52"/>
      <c r="H15" s="52"/>
      <c r="I15" s="52"/>
      <c r="J15" s="52"/>
    </row>
    <row r="16" spans="1:10">
      <c r="A16" s="14" t="s">
        <v>512</v>
      </c>
      <c r="B16" s="15" t="str">
        <f t="shared" si="0"/>
        <v>Ze kunnen een gesprekslijn vasthouden.</v>
      </c>
      <c r="C16" s="15" t="str">
        <f t="shared" si="1"/>
        <v>Ik kan bij het onderwerp van een gesprek blijven.</v>
      </c>
      <c r="D16" s="16" t="str">
        <f t="shared" si="2"/>
        <v>Middenbouw</v>
      </c>
      <c r="E16" s="25">
        <v>3</v>
      </c>
      <c r="F16" s="17" t="s">
        <v>697</v>
      </c>
    </row>
    <row r="17" spans="1:6">
      <c r="A17" s="14" t="s">
        <v>512</v>
      </c>
      <c r="B17" s="15" t="str">
        <f t="shared" si="0"/>
        <v>Ze kunnen een gesprekslijn vasthouden.</v>
      </c>
      <c r="C17" s="15" t="str">
        <f t="shared" si="1"/>
        <v>Ik kan bij het onderwerp van een gesprek blijven.</v>
      </c>
      <c r="D17" s="16" t="str">
        <f t="shared" si="2"/>
        <v>Middenbouw</v>
      </c>
      <c r="E17" s="25">
        <v>3</v>
      </c>
      <c r="F17" s="17" t="s">
        <v>689</v>
      </c>
    </row>
    <row r="18" spans="1:6">
      <c r="A18" s="14" t="s">
        <v>512</v>
      </c>
      <c r="B18" s="15" t="str">
        <f t="shared" si="0"/>
        <v>Ze kunnen een gesprekslijn vasthouden.</v>
      </c>
      <c r="C18" s="15" t="str">
        <f t="shared" si="1"/>
        <v>Ik kan bij het onderwerp van een gesprek blijven.</v>
      </c>
      <c r="D18" s="16" t="str">
        <f t="shared" si="2"/>
        <v>Middenbouw</v>
      </c>
      <c r="E18" s="25">
        <v>3</v>
      </c>
      <c r="F18" s="17" t="s">
        <v>699</v>
      </c>
    </row>
    <row r="19" spans="1:6">
      <c r="A19" s="14" t="s">
        <v>512</v>
      </c>
      <c r="B19" s="15" t="str">
        <f t="shared" si="0"/>
        <v>Ze kunnen een gesprekslijn vasthouden.</v>
      </c>
      <c r="C19" s="15" t="str">
        <f t="shared" si="1"/>
        <v>Ik kan bij het onderwerp van een gesprek blijven.</v>
      </c>
      <c r="D19" s="16" t="str">
        <f t="shared" si="2"/>
        <v>Middenbouw</v>
      </c>
      <c r="E19" s="38">
        <v>3</v>
      </c>
      <c r="F19" s="30" t="s">
        <v>622</v>
      </c>
    </row>
    <row r="20" spans="1:6">
      <c r="A20" s="14" t="s">
        <v>532</v>
      </c>
      <c r="B20" s="15" t="str">
        <f t="shared" si="0"/>
        <v>Ze stimuleren elkaar tot interactie.</v>
      </c>
      <c r="C20" s="15" t="str">
        <f t="shared" si="1"/>
        <v>Ik kan ervoor zorgen dat anderen meedoen aan het gesprek.</v>
      </c>
      <c r="D20" s="16" t="str">
        <f t="shared" si="2"/>
        <v>Middenbouw</v>
      </c>
      <c r="E20" s="25">
        <v>3</v>
      </c>
      <c r="F20" s="17" t="s">
        <v>692</v>
      </c>
    </row>
    <row r="21" spans="1:6">
      <c r="A21" s="14" t="s">
        <v>532</v>
      </c>
      <c r="B21" s="15" t="str">
        <f t="shared" si="0"/>
        <v>Ze stimuleren elkaar tot interactie.</v>
      </c>
      <c r="C21" s="15" t="str">
        <f t="shared" si="1"/>
        <v>Ik kan ervoor zorgen dat anderen meedoen aan het gesprek.</v>
      </c>
      <c r="D21" s="16" t="str">
        <f t="shared" si="2"/>
        <v>Middenbouw</v>
      </c>
      <c r="E21" s="26">
        <v>3</v>
      </c>
      <c r="F21" s="5" t="s">
        <v>695</v>
      </c>
    </row>
    <row r="22" spans="1:6">
      <c r="A22" s="14" t="s">
        <v>532</v>
      </c>
      <c r="B22" s="15" t="str">
        <f t="shared" si="0"/>
        <v>Ze stimuleren elkaar tot interactie.</v>
      </c>
      <c r="C22" s="15" t="str">
        <f t="shared" si="1"/>
        <v>Ik kan ervoor zorgen dat anderen meedoen aan het gesprek.</v>
      </c>
      <c r="D22" s="16" t="str">
        <f t="shared" si="2"/>
        <v>Middenbouw</v>
      </c>
      <c r="E22" s="26">
        <v>3</v>
      </c>
      <c r="F22" s="5" t="s">
        <v>696</v>
      </c>
    </row>
    <row r="23" spans="1:6">
      <c r="A23" s="14" t="s">
        <v>532</v>
      </c>
      <c r="B23" s="15" t="str">
        <f t="shared" si="0"/>
        <v>Ze stimuleren elkaar tot interactie.</v>
      </c>
      <c r="C23" s="15" t="str">
        <f t="shared" si="1"/>
        <v>Ik kan ervoor zorgen dat anderen meedoen aan het gesprek.</v>
      </c>
      <c r="D23" s="16" t="str">
        <f t="shared" si="2"/>
        <v>Middenbouw</v>
      </c>
      <c r="E23" s="26">
        <v>3</v>
      </c>
      <c r="F23" s="5" t="s">
        <v>711</v>
      </c>
    </row>
    <row r="24" spans="1:6">
      <c r="A24" s="14" t="s">
        <v>532</v>
      </c>
      <c r="B24" s="15" t="str">
        <f t="shared" si="0"/>
        <v>Ze stimuleren elkaar tot interactie.</v>
      </c>
      <c r="C24" s="15" t="str">
        <f t="shared" si="1"/>
        <v>Ik kan ervoor zorgen dat anderen meedoen aan het gesprek.</v>
      </c>
      <c r="D24" s="16" t="str">
        <f t="shared" si="2"/>
        <v>Middenbouw</v>
      </c>
      <c r="E24" s="26">
        <v>3</v>
      </c>
      <c r="F24" s="5" t="s">
        <v>710</v>
      </c>
    </row>
    <row r="25" spans="1:6">
      <c r="A25" s="14" t="s">
        <v>532</v>
      </c>
      <c r="B25" s="15" t="str">
        <f t="shared" si="0"/>
        <v>Ze stimuleren elkaar tot interactie.</v>
      </c>
      <c r="C25" s="15" t="str">
        <f t="shared" si="1"/>
        <v>Ik kan ervoor zorgen dat anderen meedoen aan het gesprek.</v>
      </c>
      <c r="D25" s="16" t="str">
        <f t="shared" si="2"/>
        <v>Middenbouw</v>
      </c>
      <c r="E25" s="26">
        <v>3</v>
      </c>
      <c r="F25" s="5" t="s">
        <v>697</v>
      </c>
    </row>
    <row r="26" spans="1:6">
      <c r="A26" s="14" t="s">
        <v>532</v>
      </c>
      <c r="B26" s="15" t="str">
        <f t="shared" si="0"/>
        <v>Ze stimuleren elkaar tot interactie.</v>
      </c>
      <c r="C26" s="15" t="str">
        <f t="shared" si="1"/>
        <v>Ik kan ervoor zorgen dat anderen meedoen aan het gesprek.</v>
      </c>
      <c r="D26" s="16" t="str">
        <f t="shared" si="2"/>
        <v>Middenbouw</v>
      </c>
      <c r="E26" s="26">
        <v>3</v>
      </c>
      <c r="F26" s="5" t="s">
        <v>652</v>
      </c>
    </row>
    <row r="27" spans="1:6">
      <c r="A27" s="14" t="s">
        <v>532</v>
      </c>
      <c r="B27" s="15" t="str">
        <f t="shared" si="0"/>
        <v>Ze stimuleren elkaar tot interactie.</v>
      </c>
      <c r="C27" s="15" t="str">
        <f t="shared" si="1"/>
        <v>Ik kan ervoor zorgen dat anderen meedoen aan het gesprek.</v>
      </c>
      <c r="D27" s="16" t="str">
        <f t="shared" si="2"/>
        <v>Middenbouw</v>
      </c>
      <c r="E27" s="26">
        <v>3</v>
      </c>
      <c r="F27" s="5" t="s">
        <v>689</v>
      </c>
    </row>
    <row r="28" spans="1:6">
      <c r="A28" s="14" t="s">
        <v>532</v>
      </c>
      <c r="B28" s="15" t="str">
        <f t="shared" si="0"/>
        <v>Ze stimuleren elkaar tot interactie.</v>
      </c>
      <c r="C28" s="15" t="str">
        <f t="shared" si="1"/>
        <v>Ik kan ervoor zorgen dat anderen meedoen aan het gesprek.</v>
      </c>
      <c r="D28" s="16" t="str">
        <f t="shared" si="2"/>
        <v>Middenbouw</v>
      </c>
      <c r="E28" s="26">
        <v>3</v>
      </c>
      <c r="F28" s="5" t="s">
        <v>690</v>
      </c>
    </row>
    <row r="29" spans="1:6">
      <c r="A29" s="14" t="s">
        <v>532</v>
      </c>
      <c r="B29" s="15" t="str">
        <f t="shared" si="0"/>
        <v>Ze stimuleren elkaar tot interactie.</v>
      </c>
      <c r="C29" s="15" t="str">
        <f t="shared" si="1"/>
        <v>Ik kan ervoor zorgen dat anderen meedoen aan het gesprek.</v>
      </c>
      <c r="D29" s="16" t="str">
        <f t="shared" si="2"/>
        <v>Middenbouw</v>
      </c>
      <c r="E29" s="26">
        <v>3</v>
      </c>
      <c r="F29" s="5" t="s">
        <v>693</v>
      </c>
    </row>
    <row r="30" spans="1:6">
      <c r="A30" s="14" t="s">
        <v>513</v>
      </c>
      <c r="B30" s="15" t="str">
        <f t="shared" si="0"/>
        <v>Ze houden rekening met wat gesprekspartners weten.</v>
      </c>
      <c r="C30" s="15" t="str">
        <f t="shared" si="1"/>
        <v>Ik let goed op of anderen mij begrijpen als ik iets vertel.</v>
      </c>
      <c r="D30" s="16" t="str">
        <f t="shared" si="2"/>
        <v>Middenbouw</v>
      </c>
      <c r="E30" s="25">
        <v>3</v>
      </c>
      <c r="F30" s="17" t="s">
        <v>694</v>
      </c>
    </row>
    <row r="31" spans="1:6">
      <c r="A31" s="14" t="s">
        <v>513</v>
      </c>
      <c r="B31" s="15" t="str">
        <f t="shared" si="0"/>
        <v>Ze houden rekening met wat gesprekspartners weten.</v>
      </c>
      <c r="C31" s="15" t="str">
        <f t="shared" si="1"/>
        <v>Ik let goed op of anderen mij begrijpen als ik iets vertel.</v>
      </c>
      <c r="D31" s="16" t="str">
        <f t="shared" si="2"/>
        <v>Middenbouw</v>
      </c>
      <c r="E31" s="26">
        <v>3</v>
      </c>
      <c r="F31" s="5" t="s">
        <v>711</v>
      </c>
    </row>
    <row r="32" spans="1:6">
      <c r="A32" s="14" t="s">
        <v>513</v>
      </c>
      <c r="B32" s="15" t="str">
        <f t="shared" si="0"/>
        <v>Ze houden rekening met wat gesprekspartners weten.</v>
      </c>
      <c r="C32" s="15" t="str">
        <f t="shared" si="1"/>
        <v>Ik let goed op of anderen mij begrijpen als ik iets vertel.</v>
      </c>
      <c r="D32" s="16" t="str">
        <f t="shared" si="2"/>
        <v>Middenbouw</v>
      </c>
      <c r="E32" s="26">
        <v>3</v>
      </c>
      <c r="F32" s="5" t="s">
        <v>697</v>
      </c>
    </row>
    <row r="33" spans="1:6">
      <c r="A33" s="14" t="s">
        <v>513</v>
      </c>
      <c r="B33" s="15" t="str">
        <f t="shared" si="0"/>
        <v>Ze houden rekening met wat gesprekspartners weten.</v>
      </c>
      <c r="C33" s="15" t="str">
        <f t="shared" si="1"/>
        <v>Ik let goed op of anderen mij begrijpen als ik iets vertel.</v>
      </c>
      <c r="D33" s="16" t="str">
        <f t="shared" si="2"/>
        <v>Middenbouw</v>
      </c>
      <c r="E33" s="26">
        <v>3</v>
      </c>
      <c r="F33" s="5" t="s">
        <v>689</v>
      </c>
    </row>
    <row r="34" spans="1:6">
      <c r="A34" s="14" t="s">
        <v>513</v>
      </c>
      <c r="B34" s="15" t="str">
        <f t="shared" si="0"/>
        <v>Ze houden rekening met wat gesprekspartners weten.</v>
      </c>
      <c r="C34" s="15" t="str">
        <f t="shared" si="1"/>
        <v>Ik let goed op of anderen mij begrijpen als ik iets vertel.</v>
      </c>
      <c r="D34" s="16" t="str">
        <f t="shared" si="2"/>
        <v>Middenbouw</v>
      </c>
      <c r="E34" s="26">
        <v>3</v>
      </c>
      <c r="F34" s="5" t="s">
        <v>690</v>
      </c>
    </row>
    <row r="35" spans="1:6">
      <c r="A35" s="14" t="s">
        <v>513</v>
      </c>
      <c r="B35" s="15" t="str">
        <f t="shared" si="0"/>
        <v>Ze houden rekening met wat gesprekspartners weten.</v>
      </c>
      <c r="C35" s="15" t="str">
        <f t="shared" si="1"/>
        <v>Ik let goed op of anderen mij begrijpen als ik iets vertel.</v>
      </c>
      <c r="D35" s="16" t="str">
        <f t="shared" si="2"/>
        <v>Middenbouw</v>
      </c>
      <c r="E35" s="26">
        <v>3</v>
      </c>
      <c r="F35" s="5" t="s">
        <v>693</v>
      </c>
    </row>
    <row r="36" spans="1:6">
      <c r="A36" s="53" t="s">
        <v>513</v>
      </c>
      <c r="B36" s="54" t="str">
        <f>IF(A36="1.1.1","Kinderen nemen het initiatief tot gesprekken in kleine en grote groepen.",IF(A36="1.1.2","Ze kunnen een gesprekslijn vasthouden.",IF(A36="1.1.3","Ze stimuleren elkaar tot interactie.",IF(A36="1.1.4","Ze onderhandelen over betekenissen.",IF(A36="1.1.5","Ze houden rekening met wat gesprekspartners weten.",IF(A36="1.1.6","Kinderen kunnen een gesprek leiden.",IF(A36="1.1.7","Ze zorgen voor een goede beurtwisseling.",IF(A36="1.1.8","Ze grijpen op correcte wijze in als een gesprek vastloopt.",IF(A36="1.1.9","Ze voeren op een adequate wijze gesprekken met onbekenden.",IF(A36="1.1.10","Ze respecteren de inbreng van anderen ongeacht hun status.","Voer tussendoel in"))))))))))</f>
        <v>Ze houden rekening met wat gesprekspartners weten.</v>
      </c>
      <c r="C36" s="54" t="str">
        <f>IF(A36="1.1.1","Ik kan een gesprek starten in een groep.",IF(A36="1.1.2","Ik kan bij het onderwerp van een gesprek blijven.",IF(A36="1.1.3","Ik kan ervoor zorgen dat anderen meedoen aan het gesprek.",IF(A36="1.1.4","Ik kan in een gesprek om uitleg vragen als ik iets niet begrijp.",IF(A36="1.1.5","Ik let goed op of anderen mij begrijpen als ik iets vertel.",IF(A36="1.1.6","Ik kan een gesprek in een kleine of grote groep leiden.",IF(A36="1.1.7","Ik kan de beurten tijdens een gesprek eerlijk verdelen.",IF(A36="1.1.8","Ik kan op een goede manier ingrijpen wanneer het gesprek vastloopt.",IF(A36="1.1.9","Ik durf een gesprek te voeren met een persoon of personen die ik niet ken.",IF(A36="1.1.10","Ik toon respect voor de gesprekspartners.","Voer tussendoel in"))))))))))</f>
        <v>Ik let goed op of anderen mij begrijpen als ik iets vertel.</v>
      </c>
      <c r="D36" s="55" t="str">
        <f>IF(A36="1.1.1","Middenbouw",IF(A36="1.1.2","Middenbouw",IF(A36="1.1.3","Middenbouw",IF(A36="1.1.4","Middenbouw",IF(A36="1.1.5","Middenbouw",IF(A36="1.1.6","Bovenbouw",IF(A36="1.1.7","Bovenbouw",IF(A36="1.1.8","Bovenbouw",IF(A36="1.1.9","Bovenbouw",IF(A36="1.1.10","Bovenbouw","Onbepaald"))))))))))</f>
        <v>Middenbouw</v>
      </c>
      <c r="E36" s="56">
        <v>3</v>
      </c>
      <c r="F36" s="57" t="s">
        <v>764</v>
      </c>
    </row>
    <row r="37" spans="1:6">
      <c r="A37" s="14" t="s">
        <v>513</v>
      </c>
      <c r="B37" s="15" t="str">
        <f t="shared" si="0"/>
        <v>Ze houden rekening met wat gesprekspartners weten.</v>
      </c>
      <c r="C37" s="15" t="str">
        <f t="shared" si="1"/>
        <v>Ik let goed op of anderen mij begrijpen als ik iets vertel.</v>
      </c>
      <c r="D37" s="16" t="str">
        <f t="shared" si="2"/>
        <v>Middenbouw</v>
      </c>
      <c r="E37" s="38">
        <v>3</v>
      </c>
      <c r="F37" s="30" t="s">
        <v>622</v>
      </c>
    </row>
    <row r="38" spans="1:6">
      <c r="A38" s="14" t="s">
        <v>531</v>
      </c>
      <c r="B38" s="15" t="str">
        <f t="shared" si="0"/>
        <v>Kinderen nemen het initiatief tot gesprekken in kleine en grote groepen.</v>
      </c>
      <c r="C38" s="15" t="str">
        <f t="shared" si="1"/>
        <v>Ik kan een gesprek starten in een groep.</v>
      </c>
      <c r="D38" s="16" t="str">
        <f t="shared" si="2"/>
        <v>Middenbouw</v>
      </c>
      <c r="E38" s="25">
        <v>4</v>
      </c>
      <c r="F38" s="17" t="s">
        <v>698</v>
      </c>
    </row>
    <row r="39" spans="1:6">
      <c r="A39" s="14" t="s">
        <v>531</v>
      </c>
      <c r="B39" s="15" t="str">
        <f t="shared" si="0"/>
        <v>Kinderen nemen het initiatief tot gesprekken in kleine en grote groepen.</v>
      </c>
      <c r="C39" s="15" t="str">
        <f t="shared" si="1"/>
        <v>Ik kan een gesprek starten in een groep.</v>
      </c>
      <c r="D39" s="16" t="str">
        <f t="shared" si="2"/>
        <v>Middenbouw</v>
      </c>
      <c r="E39" s="25">
        <v>4</v>
      </c>
      <c r="F39" s="17" t="s">
        <v>700</v>
      </c>
    </row>
    <row r="40" spans="1:6">
      <c r="A40" s="14" t="s">
        <v>531</v>
      </c>
      <c r="B40" s="15" t="str">
        <f t="shared" si="0"/>
        <v>Kinderen nemen het initiatief tot gesprekken in kleine en grote groepen.</v>
      </c>
      <c r="C40" s="15" t="str">
        <f t="shared" si="1"/>
        <v>Ik kan een gesprek starten in een groep.</v>
      </c>
      <c r="D40" s="16" t="str">
        <f t="shared" si="2"/>
        <v>Middenbouw</v>
      </c>
      <c r="E40" s="25">
        <v>4</v>
      </c>
      <c r="F40" s="17" t="s">
        <v>701</v>
      </c>
    </row>
    <row r="41" spans="1:6">
      <c r="A41" s="9" t="s">
        <v>531</v>
      </c>
      <c r="B41" s="15" t="str">
        <f t="shared" si="0"/>
        <v>Kinderen nemen het initiatief tot gesprekken in kleine en grote groepen.</v>
      </c>
      <c r="C41" s="15" t="str">
        <f t="shared" si="1"/>
        <v>Ik kan een gesprek starten in een groep.</v>
      </c>
      <c r="D41" s="16" t="str">
        <f t="shared" si="2"/>
        <v>Middenbouw</v>
      </c>
      <c r="E41" s="37">
        <v>4</v>
      </c>
      <c r="F41" s="13" t="s">
        <v>627</v>
      </c>
    </row>
    <row r="42" spans="1:6">
      <c r="A42" s="9" t="s">
        <v>531</v>
      </c>
      <c r="B42" s="15" t="str">
        <f t="shared" si="0"/>
        <v>Kinderen nemen het initiatief tot gesprekken in kleine en grote groepen.</v>
      </c>
      <c r="C42" s="15" t="str">
        <f t="shared" si="1"/>
        <v>Ik kan een gesprek starten in een groep.</v>
      </c>
      <c r="D42" s="16" t="str">
        <f t="shared" si="2"/>
        <v>Middenbouw</v>
      </c>
      <c r="E42" s="37">
        <v>4</v>
      </c>
      <c r="F42" s="13" t="s">
        <v>628</v>
      </c>
    </row>
    <row r="43" spans="1:6">
      <c r="A43" s="9" t="s">
        <v>531</v>
      </c>
      <c r="B43" s="15" t="str">
        <f t="shared" si="0"/>
        <v>Kinderen nemen het initiatief tot gesprekken in kleine en grote groepen.</v>
      </c>
      <c r="C43" s="15" t="str">
        <f t="shared" si="1"/>
        <v>Ik kan een gesprek starten in een groep.</v>
      </c>
      <c r="D43" s="16" t="str">
        <f t="shared" si="2"/>
        <v>Middenbouw</v>
      </c>
      <c r="E43" s="37">
        <v>4</v>
      </c>
      <c r="F43" s="13" t="s">
        <v>629</v>
      </c>
    </row>
    <row r="44" spans="1:6">
      <c r="A44" s="14" t="s">
        <v>512</v>
      </c>
      <c r="B44" s="15" t="str">
        <f t="shared" si="0"/>
        <v>Ze kunnen een gesprekslijn vasthouden.</v>
      </c>
      <c r="C44" s="15" t="str">
        <f t="shared" si="1"/>
        <v>Ik kan bij het onderwerp van een gesprek blijven.</v>
      </c>
      <c r="D44" s="16" t="str">
        <f t="shared" si="2"/>
        <v>Middenbouw</v>
      </c>
      <c r="E44" s="25">
        <v>4</v>
      </c>
      <c r="F44" s="17" t="s">
        <v>698</v>
      </c>
    </row>
    <row r="45" spans="1:6">
      <c r="A45" s="14" t="s">
        <v>512</v>
      </c>
      <c r="B45" s="15" t="str">
        <f t="shared" si="0"/>
        <v>Ze kunnen een gesprekslijn vasthouden.</v>
      </c>
      <c r="C45" s="15" t="str">
        <f t="shared" si="1"/>
        <v>Ik kan bij het onderwerp van een gesprek blijven.</v>
      </c>
      <c r="D45" s="16" t="str">
        <f t="shared" si="2"/>
        <v>Middenbouw</v>
      </c>
      <c r="E45" s="25">
        <v>4</v>
      </c>
      <c r="F45" s="17" t="s">
        <v>701</v>
      </c>
    </row>
    <row r="46" spans="1:6">
      <c r="A46" s="14" t="s">
        <v>512</v>
      </c>
      <c r="B46" s="15" t="str">
        <f t="shared" si="0"/>
        <v>Ze kunnen een gesprekslijn vasthouden.</v>
      </c>
      <c r="C46" s="15" t="str">
        <f t="shared" si="1"/>
        <v>Ik kan bij het onderwerp van een gesprek blijven.</v>
      </c>
      <c r="D46" s="16" t="str">
        <f t="shared" si="2"/>
        <v>Middenbouw</v>
      </c>
      <c r="E46" s="26">
        <v>4</v>
      </c>
      <c r="F46" s="5" t="s">
        <v>700</v>
      </c>
    </row>
    <row r="47" spans="1:6">
      <c r="A47" s="14" t="s">
        <v>512</v>
      </c>
      <c r="B47" s="15" t="str">
        <f t="shared" si="0"/>
        <v>Ze kunnen een gesprekslijn vasthouden.</v>
      </c>
      <c r="C47" s="15" t="str">
        <f t="shared" si="1"/>
        <v>Ik kan bij het onderwerp van een gesprek blijven.</v>
      </c>
      <c r="D47" s="16" t="str">
        <f t="shared" si="2"/>
        <v>Middenbouw</v>
      </c>
      <c r="E47" s="38">
        <v>4</v>
      </c>
      <c r="F47" s="30" t="s">
        <v>627</v>
      </c>
    </row>
    <row r="48" spans="1:6">
      <c r="A48" s="14" t="s">
        <v>512</v>
      </c>
      <c r="B48" s="15" t="str">
        <f t="shared" si="0"/>
        <v>Ze kunnen een gesprekslijn vasthouden.</v>
      </c>
      <c r="C48" s="15" t="str">
        <f t="shared" si="1"/>
        <v>Ik kan bij het onderwerp van een gesprek blijven.</v>
      </c>
      <c r="D48" s="16" t="str">
        <f t="shared" si="2"/>
        <v>Middenbouw</v>
      </c>
      <c r="E48" s="38">
        <v>4</v>
      </c>
      <c r="F48" s="30" t="s">
        <v>628</v>
      </c>
    </row>
    <row r="49" spans="1:6">
      <c r="A49" s="14" t="s">
        <v>512</v>
      </c>
      <c r="B49" s="15" t="str">
        <f t="shared" si="0"/>
        <v>Ze kunnen een gesprekslijn vasthouden.</v>
      </c>
      <c r="C49" s="15" t="str">
        <f t="shared" si="1"/>
        <v>Ik kan bij het onderwerp van een gesprek blijven.</v>
      </c>
      <c r="D49" s="16" t="str">
        <f t="shared" si="2"/>
        <v>Middenbouw</v>
      </c>
      <c r="E49" s="38">
        <v>4</v>
      </c>
      <c r="F49" s="30" t="s">
        <v>629</v>
      </c>
    </row>
    <row r="50" spans="1:6">
      <c r="A50" s="14" t="s">
        <v>532</v>
      </c>
      <c r="B50" s="15" t="str">
        <f t="shared" si="0"/>
        <v>Ze stimuleren elkaar tot interactie.</v>
      </c>
      <c r="C50" s="15" t="str">
        <f t="shared" si="1"/>
        <v>Ik kan ervoor zorgen dat anderen meedoen aan het gesprek.</v>
      </c>
      <c r="D50" s="16" t="str">
        <f t="shared" si="2"/>
        <v>Middenbouw</v>
      </c>
      <c r="E50" s="26">
        <v>4</v>
      </c>
      <c r="F50" s="5" t="s">
        <v>698</v>
      </c>
    </row>
    <row r="51" spans="1:6">
      <c r="A51" s="14" t="s">
        <v>532</v>
      </c>
      <c r="B51" s="15" t="str">
        <f t="shared" si="0"/>
        <v>Ze stimuleren elkaar tot interactie.</v>
      </c>
      <c r="C51" s="15" t="str">
        <f t="shared" si="1"/>
        <v>Ik kan ervoor zorgen dat anderen meedoen aan het gesprek.</v>
      </c>
      <c r="D51" s="16" t="str">
        <f t="shared" si="2"/>
        <v>Middenbouw</v>
      </c>
      <c r="E51" s="25">
        <v>4</v>
      </c>
      <c r="F51" s="17" t="s">
        <v>701</v>
      </c>
    </row>
    <row r="52" spans="1:6">
      <c r="A52" s="14" t="s">
        <v>532</v>
      </c>
      <c r="B52" s="15" t="str">
        <f t="shared" si="0"/>
        <v>Ze stimuleren elkaar tot interactie.</v>
      </c>
      <c r="C52" s="15" t="str">
        <f t="shared" si="1"/>
        <v>Ik kan ervoor zorgen dat anderen meedoen aan het gesprek.</v>
      </c>
      <c r="D52" s="16" t="str">
        <f t="shared" si="2"/>
        <v>Middenbouw</v>
      </c>
      <c r="E52" s="26">
        <v>4</v>
      </c>
      <c r="F52" s="5" t="s">
        <v>700</v>
      </c>
    </row>
    <row r="53" spans="1:6">
      <c r="A53" s="14" t="s">
        <v>532</v>
      </c>
      <c r="B53" s="15" t="str">
        <f t="shared" si="0"/>
        <v>Ze stimuleren elkaar tot interactie.</v>
      </c>
      <c r="C53" s="15" t="str">
        <f t="shared" si="1"/>
        <v>Ik kan ervoor zorgen dat anderen meedoen aan het gesprek.</v>
      </c>
      <c r="D53" s="16" t="str">
        <f t="shared" si="2"/>
        <v>Middenbouw</v>
      </c>
      <c r="E53" s="38">
        <v>4</v>
      </c>
      <c r="F53" s="30" t="s">
        <v>627</v>
      </c>
    </row>
    <row r="54" spans="1:6">
      <c r="A54" s="14" t="s">
        <v>532</v>
      </c>
      <c r="B54" s="15" t="str">
        <f t="shared" si="0"/>
        <v>Ze stimuleren elkaar tot interactie.</v>
      </c>
      <c r="C54" s="15" t="str">
        <f t="shared" si="1"/>
        <v>Ik kan ervoor zorgen dat anderen meedoen aan het gesprek.</v>
      </c>
      <c r="D54" s="16" t="str">
        <f t="shared" si="2"/>
        <v>Middenbouw</v>
      </c>
      <c r="E54" s="38">
        <v>4</v>
      </c>
      <c r="F54" s="30" t="s">
        <v>628</v>
      </c>
    </row>
    <row r="55" spans="1:6">
      <c r="A55" s="53" t="s">
        <v>532</v>
      </c>
      <c r="B55" s="54" t="str">
        <f>IF(A55="1.1.1","Kinderen nemen het initiatief tot gesprekken in kleine en grote groepen.",IF(A55="1.1.2","Ze kunnen een gesprekslijn vasthouden.",IF(A55="1.1.3","Ze stimuleren elkaar tot interactie.",IF(A55="1.1.4","Ze onderhandelen over betekenissen.",IF(A55="1.1.5","Ze houden rekening met wat gesprekspartners weten.",IF(A55="1.1.6","Kinderen kunnen een gesprek leiden.",IF(A55="1.1.7","Ze zorgen voor een goede beurtwisseling.",IF(A55="1.1.8","Ze grijpen op correcte wijze in als een gesprek vastloopt.",IF(A55="1.1.9","Ze voeren op een adequate wijze gesprekken met onbekenden.",IF(A55="1.1.10","Ze respecteren de inbreng van anderen ongeacht hun status.","Voer tussendoel in"))))))))))</f>
        <v>Ze stimuleren elkaar tot interactie.</v>
      </c>
      <c r="C55" s="54" t="str">
        <f>IF(A55="1.1.1","Ik kan een gesprek starten in een groep.",IF(A55="1.1.2","Ik kan bij het onderwerp van een gesprek blijven.",IF(A55="1.1.3","Ik kan ervoor zorgen dat anderen meedoen aan het gesprek.",IF(A55="1.1.4","Ik kan in een gesprek om uitleg vragen als ik iets niet begrijp.",IF(A55="1.1.5","Ik let goed op of anderen mij begrijpen als ik iets vertel.",IF(A55="1.1.6","Ik kan een gesprek in een kleine of grote groep leiden.",IF(A55="1.1.7","Ik kan de beurten tijdens een gesprek eerlijk verdelen.",IF(A55="1.1.8","Ik kan op een goede manier ingrijpen wanneer het gesprek vastloopt.",IF(A55="1.1.9","Ik durf een gesprek te voeren met een persoon of personen die ik niet ken.",IF(A55="1.1.10","Ik toon respect voor de gesprekspartners.","Voer tussendoel in"))))))))))</f>
        <v>Ik kan ervoor zorgen dat anderen meedoen aan het gesprek.</v>
      </c>
      <c r="D55" s="55" t="str">
        <f>IF(A55="1.1.1","Middenbouw",IF(A55="1.1.2","Middenbouw",IF(A55="1.1.3","Middenbouw",IF(A55="1.1.4","Middenbouw",IF(A55="1.1.5","Middenbouw",IF(A55="1.1.6","Bovenbouw",IF(A55="1.1.7","Bovenbouw",IF(A55="1.1.8","Bovenbouw",IF(A55="1.1.9","Bovenbouw",IF(A55="1.1.10","Bovenbouw","Onbepaald"))))))))))</f>
        <v>Middenbouw</v>
      </c>
      <c r="E55" s="59">
        <v>4</v>
      </c>
      <c r="F55" s="5" t="s">
        <v>698</v>
      </c>
    </row>
    <row r="56" spans="1:6">
      <c r="A56" s="14" t="s">
        <v>532</v>
      </c>
      <c r="B56" s="15" t="str">
        <f t="shared" si="0"/>
        <v>Ze stimuleren elkaar tot interactie.</v>
      </c>
      <c r="C56" s="15" t="str">
        <f t="shared" si="1"/>
        <v>Ik kan ervoor zorgen dat anderen meedoen aan het gesprek.</v>
      </c>
      <c r="D56" s="16" t="str">
        <f t="shared" si="2"/>
        <v>Middenbouw</v>
      </c>
      <c r="E56" s="38">
        <v>4</v>
      </c>
      <c r="F56" s="30" t="s">
        <v>629</v>
      </c>
    </row>
    <row r="57" spans="1:6">
      <c r="A57" s="14" t="s">
        <v>533</v>
      </c>
      <c r="B57" s="15" t="str">
        <f t="shared" si="0"/>
        <v>Ze onderhandelen over betekenissen.</v>
      </c>
      <c r="C57" s="15" t="str">
        <f t="shared" si="1"/>
        <v>Ik kan in een gesprek om uitleg vragen als ik iets niet begrijp.</v>
      </c>
      <c r="D57" s="16" t="str">
        <f t="shared" si="2"/>
        <v>Middenbouw</v>
      </c>
      <c r="E57" s="38">
        <v>4</v>
      </c>
      <c r="F57" s="30" t="s">
        <v>627</v>
      </c>
    </row>
    <row r="58" spans="1:6">
      <c r="A58" s="14" t="s">
        <v>533</v>
      </c>
      <c r="B58" s="15" t="str">
        <f t="shared" si="0"/>
        <v>Ze onderhandelen over betekenissen.</v>
      </c>
      <c r="C58" s="15" t="str">
        <f t="shared" si="1"/>
        <v>Ik kan in een gesprek om uitleg vragen als ik iets niet begrijp.</v>
      </c>
      <c r="D58" s="16" t="str">
        <f t="shared" si="2"/>
        <v>Middenbouw</v>
      </c>
      <c r="E58" s="38">
        <v>4</v>
      </c>
      <c r="F58" s="30" t="s">
        <v>628</v>
      </c>
    </row>
    <row r="59" spans="1:6">
      <c r="A59" s="14" t="s">
        <v>533</v>
      </c>
      <c r="B59" s="15" t="str">
        <f t="shared" si="0"/>
        <v>Ze onderhandelen over betekenissen.</v>
      </c>
      <c r="C59" s="15" t="str">
        <f t="shared" si="1"/>
        <v>Ik kan in een gesprek om uitleg vragen als ik iets niet begrijp.</v>
      </c>
      <c r="D59" s="16" t="str">
        <f t="shared" si="2"/>
        <v>Middenbouw</v>
      </c>
      <c r="E59" s="38">
        <v>4</v>
      </c>
      <c r="F59" s="30" t="s">
        <v>629</v>
      </c>
    </row>
    <row r="60" spans="1:6">
      <c r="A60" s="14" t="s">
        <v>513</v>
      </c>
      <c r="B60" s="15" t="str">
        <f t="shared" si="0"/>
        <v>Ze houden rekening met wat gesprekspartners weten.</v>
      </c>
      <c r="C60" s="15" t="str">
        <f t="shared" si="1"/>
        <v>Ik let goed op of anderen mij begrijpen als ik iets vertel.</v>
      </c>
      <c r="D60" s="16" t="str">
        <f t="shared" si="2"/>
        <v>Middenbouw</v>
      </c>
      <c r="E60" s="26">
        <v>4</v>
      </c>
      <c r="F60" s="5" t="s">
        <v>698</v>
      </c>
    </row>
    <row r="61" spans="1:6">
      <c r="A61" s="14" t="s">
        <v>513</v>
      </c>
      <c r="B61" s="15" t="str">
        <f t="shared" si="0"/>
        <v>Ze houden rekening met wat gesprekspartners weten.</v>
      </c>
      <c r="C61" s="15" t="str">
        <f t="shared" si="1"/>
        <v>Ik let goed op of anderen mij begrijpen als ik iets vertel.</v>
      </c>
      <c r="D61" s="16" t="str">
        <f t="shared" si="2"/>
        <v>Middenbouw</v>
      </c>
      <c r="E61" s="26">
        <v>4</v>
      </c>
      <c r="F61" s="5" t="s">
        <v>701</v>
      </c>
    </row>
    <row r="62" spans="1:6">
      <c r="A62" s="14" t="s">
        <v>513</v>
      </c>
      <c r="B62" s="15" t="str">
        <f t="shared" si="0"/>
        <v>Ze houden rekening met wat gesprekspartners weten.</v>
      </c>
      <c r="C62" s="15" t="str">
        <f t="shared" si="1"/>
        <v>Ik let goed op of anderen mij begrijpen als ik iets vertel.</v>
      </c>
      <c r="D62" s="16" t="str">
        <f t="shared" si="2"/>
        <v>Middenbouw</v>
      </c>
      <c r="E62" s="26">
        <v>4</v>
      </c>
      <c r="F62" s="5" t="s">
        <v>704</v>
      </c>
    </row>
    <row r="63" spans="1:6">
      <c r="A63" s="14" t="s">
        <v>513</v>
      </c>
      <c r="B63" s="15" t="str">
        <f t="shared" si="0"/>
        <v>Ze houden rekening met wat gesprekspartners weten.</v>
      </c>
      <c r="C63" s="15" t="str">
        <f t="shared" si="1"/>
        <v>Ik let goed op of anderen mij begrijpen als ik iets vertel.</v>
      </c>
      <c r="D63" s="16" t="str">
        <f t="shared" si="2"/>
        <v>Middenbouw</v>
      </c>
      <c r="E63" s="26">
        <v>4</v>
      </c>
      <c r="F63" s="5" t="s">
        <v>700</v>
      </c>
    </row>
    <row r="64" spans="1:6">
      <c r="A64" s="19" t="s">
        <v>513</v>
      </c>
      <c r="B64" s="15" t="str">
        <f t="shared" si="0"/>
        <v>Ze houden rekening met wat gesprekspartners weten.</v>
      </c>
      <c r="C64" s="15" t="str">
        <f t="shared" si="1"/>
        <v>Ik let goed op of anderen mij begrijpen als ik iets vertel.</v>
      </c>
      <c r="D64" s="16" t="str">
        <f t="shared" si="2"/>
        <v>Middenbouw</v>
      </c>
      <c r="E64" s="42">
        <v>4</v>
      </c>
      <c r="F64" s="36" t="s">
        <v>627</v>
      </c>
    </row>
    <row r="65" spans="1:6">
      <c r="A65" s="19" t="s">
        <v>513</v>
      </c>
      <c r="B65" s="15" t="str">
        <f t="shared" si="0"/>
        <v>Ze houden rekening met wat gesprekspartners weten.</v>
      </c>
      <c r="C65" s="15" t="str">
        <f t="shared" si="1"/>
        <v>Ik let goed op of anderen mij begrijpen als ik iets vertel.</v>
      </c>
      <c r="D65" s="16" t="str">
        <f t="shared" si="2"/>
        <v>Middenbouw</v>
      </c>
      <c r="E65" s="38">
        <v>4</v>
      </c>
      <c r="F65" s="30" t="s">
        <v>628</v>
      </c>
    </row>
    <row r="66" spans="1:6">
      <c r="A66" s="19" t="s">
        <v>531</v>
      </c>
      <c r="B66" s="15" t="str">
        <f t="shared" si="0"/>
        <v>Kinderen nemen het initiatief tot gesprekken in kleine en grote groepen.</v>
      </c>
      <c r="C66" s="15" t="str">
        <f t="shared" si="1"/>
        <v>Ik kan een gesprek starten in een groep.</v>
      </c>
      <c r="D66" s="16" t="str">
        <f t="shared" si="2"/>
        <v>Middenbouw</v>
      </c>
      <c r="E66" s="25">
        <v>5</v>
      </c>
      <c r="F66" s="17" t="s">
        <v>702</v>
      </c>
    </row>
    <row r="67" spans="1:6">
      <c r="A67" s="19" t="s">
        <v>531</v>
      </c>
      <c r="B67" s="15" t="str">
        <f t="shared" si="0"/>
        <v>Kinderen nemen het initiatief tot gesprekken in kleine en grote groepen.</v>
      </c>
      <c r="C67" s="15" t="str">
        <f t="shared" si="1"/>
        <v>Ik kan een gesprek starten in een groep.</v>
      </c>
      <c r="D67" s="16" t="str">
        <f t="shared" si="2"/>
        <v>Middenbouw</v>
      </c>
      <c r="E67" s="25">
        <v>5</v>
      </c>
      <c r="F67" s="17" t="s">
        <v>703</v>
      </c>
    </row>
    <row r="68" spans="1:6">
      <c r="A68" s="19" t="s">
        <v>531</v>
      </c>
      <c r="B68" s="15" t="str">
        <f t="shared" ref="B68:B131" si="3">IF(A68="1.1.1","Kinderen nemen het initiatief tot gesprekken in kleine en grote groepen.",IF(A68="1.1.2","Ze kunnen een gesprekslijn vasthouden.",IF(A68="1.1.3","Ze stimuleren elkaar tot interactie.",IF(A68="1.1.4","Ze onderhandelen over betekenissen.",IF(A68="1.1.5","Ze houden rekening met wat gesprekspartners weten.",IF(A68="1.1.6","Kinderen kunnen een gesprek leiden.",IF(A68="1.1.7","Ze zorgen voor een goede beurtwisseling.",IF(A68="1.1.8","Ze grijpen op correcte wijze in als een gesprek vastloopt.",IF(A68="1.1.9","Ze voeren op een adequate wijze gesprekken met onbekenden.",IF(A68="1.1.10","Ze respecteren de inbreng van anderen ongeacht hun status.","Voer tussendoel in"))))))))))</f>
        <v>Kinderen nemen het initiatief tot gesprekken in kleine en grote groepen.</v>
      </c>
      <c r="C68" s="15" t="str">
        <f t="shared" ref="C68:C131" si="4">IF(A68="1.1.1","Ik kan een gesprek starten in een groep.",IF(A68="1.1.2","Ik kan bij het onderwerp van een gesprek blijven.",IF(A68="1.1.3","Ik kan ervoor zorgen dat anderen meedoen aan het gesprek.",IF(A68="1.1.4","Ik kan in een gesprek om uitleg vragen als ik iets niet begrijp.",IF(A68="1.1.5","Ik let goed op of anderen mij begrijpen als ik iets vertel.",IF(A68="1.1.6","Ik kan een gesprek in een kleine of grote groep leiden.",IF(A68="1.1.7","Ik kan de beurten tijdens een gesprek eerlijk verdelen.",IF(A68="1.1.8","Ik kan op een goede manier ingrijpen wanneer het gesprek vastloopt.",IF(A68="1.1.9","Ik durf een gesprek te voeren met een persoon of personen die ik niet ken.",IF(A68="1.1.10","Ik toon respect voor de gesprekspartners.","Voer tussendoel in"))))))))))</f>
        <v>Ik kan een gesprek starten in een groep.</v>
      </c>
      <c r="D68" s="16" t="str">
        <f t="shared" ref="D68:D131" si="5">IF(A68="1.1.1","Middenbouw",IF(A68="1.1.2","Middenbouw",IF(A68="1.1.3","Middenbouw",IF(A68="1.1.4","Middenbouw",IF(A68="1.1.5","Middenbouw",IF(A68="1.1.6","Bovenbouw",IF(A68="1.1.7","Bovenbouw",IF(A68="1.1.8","Bovenbouw",IF(A68="1.1.9","Bovenbouw",IF(A68="1.1.10","Bovenbouw","Onbepaald"))))))))))</f>
        <v>Middenbouw</v>
      </c>
      <c r="E68" s="25">
        <v>5</v>
      </c>
      <c r="F68" s="17" t="s">
        <v>705</v>
      </c>
    </row>
    <row r="69" spans="1:6">
      <c r="A69" s="19" t="s">
        <v>531</v>
      </c>
      <c r="B69" s="15" t="str">
        <f t="shared" si="3"/>
        <v>Kinderen nemen het initiatief tot gesprekken in kleine en grote groepen.</v>
      </c>
      <c r="C69" s="15" t="str">
        <f t="shared" si="4"/>
        <v>Ik kan een gesprek starten in een groep.</v>
      </c>
      <c r="D69" s="16" t="str">
        <f t="shared" si="5"/>
        <v>Middenbouw</v>
      </c>
      <c r="E69" s="25">
        <v>5</v>
      </c>
      <c r="F69" s="17" t="s">
        <v>708</v>
      </c>
    </row>
    <row r="70" spans="1:6">
      <c r="A70" s="19" t="s">
        <v>531</v>
      </c>
      <c r="B70" s="15" t="str">
        <f t="shared" si="3"/>
        <v>Kinderen nemen het initiatief tot gesprekken in kleine en grote groepen.</v>
      </c>
      <c r="C70" s="15" t="str">
        <f t="shared" si="4"/>
        <v>Ik kan een gesprek starten in een groep.</v>
      </c>
      <c r="D70" s="16" t="str">
        <f t="shared" si="5"/>
        <v>Middenbouw</v>
      </c>
      <c r="E70" s="25">
        <v>5</v>
      </c>
      <c r="F70" s="17" t="s">
        <v>718</v>
      </c>
    </row>
    <row r="71" spans="1:6">
      <c r="A71" s="19" t="s">
        <v>531</v>
      </c>
      <c r="B71" s="15" t="str">
        <f t="shared" si="3"/>
        <v>Kinderen nemen het initiatief tot gesprekken in kleine en grote groepen.</v>
      </c>
      <c r="C71" s="15" t="str">
        <f t="shared" si="4"/>
        <v>Ik kan een gesprek starten in een groep.</v>
      </c>
      <c r="D71" s="16" t="str">
        <f t="shared" si="5"/>
        <v>Middenbouw</v>
      </c>
      <c r="E71" s="25">
        <v>5</v>
      </c>
      <c r="F71" s="17" t="s">
        <v>722</v>
      </c>
    </row>
    <row r="72" spans="1:6">
      <c r="A72" s="19" t="s">
        <v>531</v>
      </c>
      <c r="B72" s="15" t="str">
        <f t="shared" si="3"/>
        <v>Kinderen nemen het initiatief tot gesprekken in kleine en grote groepen.</v>
      </c>
      <c r="C72" s="15" t="str">
        <f t="shared" si="4"/>
        <v>Ik kan een gesprek starten in een groep.</v>
      </c>
      <c r="D72" s="16" t="str">
        <f t="shared" si="5"/>
        <v>Middenbouw</v>
      </c>
      <c r="E72" s="25">
        <v>5</v>
      </c>
      <c r="F72" s="17" t="s">
        <v>691</v>
      </c>
    </row>
    <row r="73" spans="1:6">
      <c r="A73" s="19" t="s">
        <v>531</v>
      </c>
      <c r="B73" s="15" t="str">
        <f t="shared" si="3"/>
        <v>Kinderen nemen het initiatief tot gesprekken in kleine en grote groepen.</v>
      </c>
      <c r="C73" s="15" t="str">
        <f t="shared" si="4"/>
        <v>Ik kan een gesprek starten in een groep.</v>
      </c>
      <c r="D73" s="16" t="str">
        <f t="shared" si="5"/>
        <v>Middenbouw</v>
      </c>
      <c r="E73" s="25">
        <v>5</v>
      </c>
      <c r="F73" s="17" t="s">
        <v>723</v>
      </c>
    </row>
    <row r="74" spans="1:6">
      <c r="A74" s="19" t="s">
        <v>531</v>
      </c>
      <c r="B74" s="15" t="str">
        <f t="shared" si="3"/>
        <v>Kinderen nemen het initiatief tot gesprekken in kleine en grote groepen.</v>
      </c>
      <c r="C74" s="15" t="str">
        <f t="shared" si="4"/>
        <v>Ik kan een gesprek starten in een groep.</v>
      </c>
      <c r="D74" s="16" t="str">
        <f t="shared" si="5"/>
        <v>Middenbouw</v>
      </c>
      <c r="E74" s="25">
        <v>5</v>
      </c>
      <c r="F74" s="17" t="s">
        <v>720</v>
      </c>
    </row>
    <row r="75" spans="1:6">
      <c r="A75" s="19" t="s">
        <v>531</v>
      </c>
      <c r="B75" s="15" t="str">
        <f t="shared" si="3"/>
        <v>Kinderen nemen het initiatief tot gesprekken in kleine en grote groepen.</v>
      </c>
      <c r="C75" s="15" t="str">
        <f t="shared" si="4"/>
        <v>Ik kan een gesprek starten in een groep.</v>
      </c>
      <c r="D75" s="16" t="str">
        <f t="shared" si="5"/>
        <v>Middenbouw</v>
      </c>
      <c r="E75" s="25">
        <v>5</v>
      </c>
      <c r="F75" s="17" t="s">
        <v>721</v>
      </c>
    </row>
    <row r="76" spans="1:6">
      <c r="A76" s="19" t="s">
        <v>531</v>
      </c>
      <c r="B76" s="15" t="str">
        <f t="shared" si="3"/>
        <v>Kinderen nemen het initiatief tot gesprekken in kleine en grote groepen.</v>
      </c>
      <c r="C76" s="15" t="str">
        <f t="shared" si="4"/>
        <v>Ik kan een gesprek starten in een groep.</v>
      </c>
      <c r="D76" s="16" t="str">
        <f t="shared" si="5"/>
        <v>Middenbouw</v>
      </c>
      <c r="E76" s="25">
        <v>5</v>
      </c>
      <c r="F76" s="17" t="s">
        <v>724</v>
      </c>
    </row>
    <row r="77" spans="1:6">
      <c r="A77" s="19" t="s">
        <v>531</v>
      </c>
      <c r="B77" s="15" t="str">
        <f t="shared" si="3"/>
        <v>Kinderen nemen het initiatief tot gesprekken in kleine en grote groepen.</v>
      </c>
      <c r="C77" s="15" t="str">
        <f t="shared" si="4"/>
        <v>Ik kan een gesprek starten in een groep.</v>
      </c>
      <c r="D77" s="16" t="str">
        <f t="shared" si="5"/>
        <v>Middenbouw</v>
      </c>
      <c r="E77" s="37">
        <v>5</v>
      </c>
      <c r="F77" s="13" t="s">
        <v>630</v>
      </c>
    </row>
    <row r="78" spans="1:6">
      <c r="A78" s="19" t="s">
        <v>531</v>
      </c>
      <c r="B78" s="15" t="str">
        <f t="shared" si="3"/>
        <v>Kinderen nemen het initiatief tot gesprekken in kleine en grote groepen.</v>
      </c>
      <c r="C78" s="15" t="str">
        <f t="shared" si="4"/>
        <v>Ik kan een gesprek starten in een groep.</v>
      </c>
      <c r="D78" s="16" t="str">
        <f t="shared" si="5"/>
        <v>Middenbouw</v>
      </c>
      <c r="E78" s="37">
        <v>5</v>
      </c>
      <c r="F78" s="13" t="s">
        <v>631</v>
      </c>
    </row>
    <row r="79" spans="1:6">
      <c r="A79" s="19" t="s">
        <v>531</v>
      </c>
      <c r="B79" s="15" t="str">
        <f t="shared" si="3"/>
        <v>Kinderen nemen het initiatief tot gesprekken in kleine en grote groepen.</v>
      </c>
      <c r="C79" s="15" t="str">
        <f t="shared" si="4"/>
        <v>Ik kan een gesprek starten in een groep.</v>
      </c>
      <c r="D79" s="16" t="str">
        <f t="shared" si="5"/>
        <v>Middenbouw</v>
      </c>
      <c r="E79" s="37">
        <v>5</v>
      </c>
      <c r="F79" s="13" t="s">
        <v>632</v>
      </c>
    </row>
    <row r="80" spans="1:6">
      <c r="A80" s="19" t="s">
        <v>531</v>
      </c>
      <c r="B80" s="15" t="str">
        <f t="shared" si="3"/>
        <v>Kinderen nemen het initiatief tot gesprekken in kleine en grote groepen.</v>
      </c>
      <c r="C80" s="15" t="str">
        <f t="shared" si="4"/>
        <v>Ik kan een gesprek starten in een groep.</v>
      </c>
      <c r="D80" s="16" t="str">
        <f t="shared" si="5"/>
        <v>Middenbouw</v>
      </c>
      <c r="E80" s="42">
        <v>5</v>
      </c>
      <c r="F80" s="36" t="s">
        <v>633</v>
      </c>
    </row>
    <row r="81" spans="1:6">
      <c r="A81" s="19" t="s">
        <v>531</v>
      </c>
      <c r="B81" s="15" t="str">
        <f t="shared" si="3"/>
        <v>Kinderen nemen het initiatief tot gesprekken in kleine en grote groepen.</v>
      </c>
      <c r="C81" s="15" t="str">
        <f t="shared" si="4"/>
        <v>Ik kan een gesprek starten in een groep.</v>
      </c>
      <c r="D81" s="16" t="str">
        <f t="shared" si="5"/>
        <v>Middenbouw</v>
      </c>
      <c r="E81" s="37">
        <v>5</v>
      </c>
      <c r="F81" s="13" t="s">
        <v>634</v>
      </c>
    </row>
    <row r="82" spans="1:6">
      <c r="A82" s="19" t="s">
        <v>531</v>
      </c>
      <c r="B82" s="15" t="str">
        <f t="shared" si="3"/>
        <v>Kinderen nemen het initiatief tot gesprekken in kleine en grote groepen.</v>
      </c>
      <c r="C82" s="15" t="str">
        <f t="shared" si="4"/>
        <v>Ik kan een gesprek starten in een groep.</v>
      </c>
      <c r="D82" s="16" t="str">
        <f t="shared" si="5"/>
        <v>Middenbouw</v>
      </c>
      <c r="E82" s="37">
        <v>5</v>
      </c>
      <c r="F82" s="13" t="s">
        <v>635</v>
      </c>
    </row>
    <row r="83" spans="1:6">
      <c r="A83" s="19" t="s">
        <v>512</v>
      </c>
      <c r="B83" s="15" t="str">
        <f t="shared" si="3"/>
        <v>Ze kunnen een gesprekslijn vasthouden.</v>
      </c>
      <c r="C83" s="15" t="str">
        <f t="shared" si="4"/>
        <v>Ik kan bij het onderwerp van een gesprek blijven.</v>
      </c>
      <c r="D83" s="16" t="str">
        <f t="shared" si="5"/>
        <v>Middenbouw</v>
      </c>
      <c r="E83" s="26">
        <v>5</v>
      </c>
      <c r="F83" s="5" t="s">
        <v>702</v>
      </c>
    </row>
    <row r="84" spans="1:6">
      <c r="A84" s="19" t="s">
        <v>512</v>
      </c>
      <c r="B84" s="15" t="str">
        <f t="shared" si="3"/>
        <v>Ze kunnen een gesprekslijn vasthouden.</v>
      </c>
      <c r="C84" s="15" t="str">
        <f t="shared" si="4"/>
        <v>Ik kan bij het onderwerp van een gesprek blijven.</v>
      </c>
      <c r="D84" s="16" t="str">
        <f t="shared" si="5"/>
        <v>Middenbouw</v>
      </c>
      <c r="E84" s="26">
        <v>5</v>
      </c>
      <c r="F84" s="5" t="s">
        <v>703</v>
      </c>
    </row>
    <row r="85" spans="1:6">
      <c r="A85" s="19" t="s">
        <v>512</v>
      </c>
      <c r="B85" s="15" t="str">
        <f t="shared" si="3"/>
        <v>Ze kunnen een gesprekslijn vasthouden.</v>
      </c>
      <c r="C85" s="15" t="str">
        <f t="shared" si="4"/>
        <v>Ik kan bij het onderwerp van een gesprek blijven.</v>
      </c>
      <c r="D85" s="16" t="str">
        <f t="shared" si="5"/>
        <v>Middenbouw</v>
      </c>
      <c r="E85" s="26">
        <v>5</v>
      </c>
      <c r="F85" s="5" t="s">
        <v>705</v>
      </c>
    </row>
    <row r="86" spans="1:6">
      <c r="A86" s="19" t="s">
        <v>512</v>
      </c>
      <c r="B86" s="15" t="str">
        <f t="shared" si="3"/>
        <v>Ze kunnen een gesprekslijn vasthouden.</v>
      </c>
      <c r="C86" s="15" t="str">
        <f t="shared" si="4"/>
        <v>Ik kan bij het onderwerp van een gesprek blijven.</v>
      </c>
      <c r="D86" s="16" t="str">
        <f t="shared" si="5"/>
        <v>Middenbouw</v>
      </c>
      <c r="E86" s="26">
        <v>5</v>
      </c>
      <c r="F86" s="5" t="s">
        <v>708</v>
      </c>
    </row>
    <row r="87" spans="1:6">
      <c r="A87" s="19" t="s">
        <v>512</v>
      </c>
      <c r="B87" s="15" t="str">
        <f t="shared" si="3"/>
        <v>Ze kunnen een gesprekslijn vasthouden.</v>
      </c>
      <c r="C87" s="15" t="str">
        <f t="shared" si="4"/>
        <v>Ik kan bij het onderwerp van een gesprek blijven.</v>
      </c>
      <c r="D87" s="16" t="str">
        <f t="shared" si="5"/>
        <v>Middenbouw</v>
      </c>
      <c r="E87" s="26">
        <v>5</v>
      </c>
      <c r="F87" s="5" t="s">
        <v>719</v>
      </c>
    </row>
    <row r="88" spans="1:6">
      <c r="A88" s="19" t="s">
        <v>512</v>
      </c>
      <c r="B88" s="15" t="str">
        <f t="shared" si="3"/>
        <v>Ze kunnen een gesprekslijn vasthouden.</v>
      </c>
      <c r="C88" s="15" t="str">
        <f t="shared" si="4"/>
        <v>Ik kan bij het onderwerp van een gesprek blijven.</v>
      </c>
      <c r="D88" s="16" t="str">
        <f t="shared" si="5"/>
        <v>Middenbouw</v>
      </c>
      <c r="E88" s="26">
        <v>5</v>
      </c>
      <c r="F88" s="5" t="s">
        <v>691</v>
      </c>
    </row>
    <row r="89" spans="1:6">
      <c r="A89" s="19" t="s">
        <v>512</v>
      </c>
      <c r="B89" s="15" t="str">
        <f t="shared" si="3"/>
        <v>Ze kunnen een gesprekslijn vasthouden.</v>
      </c>
      <c r="C89" s="15" t="str">
        <f t="shared" si="4"/>
        <v>Ik kan bij het onderwerp van een gesprek blijven.</v>
      </c>
      <c r="D89" s="16" t="str">
        <f t="shared" si="5"/>
        <v>Middenbouw</v>
      </c>
      <c r="E89" s="26">
        <v>5</v>
      </c>
      <c r="F89" s="5" t="s">
        <v>723</v>
      </c>
    </row>
    <row r="90" spans="1:6">
      <c r="A90" s="19" t="s">
        <v>512</v>
      </c>
      <c r="B90" s="15" t="str">
        <f t="shared" si="3"/>
        <v>Ze kunnen een gesprekslijn vasthouden.</v>
      </c>
      <c r="C90" s="15" t="str">
        <f t="shared" si="4"/>
        <v>Ik kan bij het onderwerp van een gesprek blijven.</v>
      </c>
      <c r="D90" s="16" t="str">
        <f t="shared" si="5"/>
        <v>Middenbouw</v>
      </c>
      <c r="E90" s="26">
        <v>5</v>
      </c>
      <c r="F90" s="5" t="s">
        <v>720</v>
      </c>
    </row>
    <row r="91" spans="1:6">
      <c r="A91" s="19" t="s">
        <v>512</v>
      </c>
      <c r="B91" s="15" t="str">
        <f t="shared" si="3"/>
        <v>Ze kunnen een gesprekslijn vasthouden.</v>
      </c>
      <c r="C91" s="15" t="str">
        <f t="shared" si="4"/>
        <v>Ik kan bij het onderwerp van een gesprek blijven.</v>
      </c>
      <c r="D91" s="16" t="str">
        <f t="shared" si="5"/>
        <v>Middenbouw</v>
      </c>
      <c r="E91" s="26">
        <v>5</v>
      </c>
      <c r="F91" s="5" t="s">
        <v>721</v>
      </c>
    </row>
    <row r="92" spans="1:6">
      <c r="A92" s="19" t="s">
        <v>512</v>
      </c>
      <c r="B92" s="15" t="str">
        <f t="shared" si="3"/>
        <v>Ze kunnen een gesprekslijn vasthouden.</v>
      </c>
      <c r="C92" s="15" t="str">
        <f t="shared" si="4"/>
        <v>Ik kan bij het onderwerp van een gesprek blijven.</v>
      </c>
      <c r="D92" s="16" t="str">
        <f t="shared" si="5"/>
        <v>Middenbouw</v>
      </c>
      <c r="E92" s="26">
        <v>5</v>
      </c>
      <c r="F92" s="5" t="s">
        <v>724</v>
      </c>
    </row>
    <row r="93" spans="1:6">
      <c r="A93" s="19" t="s">
        <v>512</v>
      </c>
      <c r="B93" s="15" t="str">
        <f t="shared" si="3"/>
        <v>Ze kunnen een gesprekslijn vasthouden.</v>
      </c>
      <c r="C93" s="15" t="str">
        <f t="shared" si="4"/>
        <v>Ik kan bij het onderwerp van een gesprek blijven.</v>
      </c>
      <c r="D93" s="16" t="str">
        <f t="shared" si="5"/>
        <v>Middenbouw</v>
      </c>
      <c r="E93" s="38">
        <v>5</v>
      </c>
      <c r="F93" s="30" t="s">
        <v>636</v>
      </c>
    </row>
    <row r="94" spans="1:6">
      <c r="A94" s="19" t="s">
        <v>512</v>
      </c>
      <c r="B94" s="15" t="str">
        <f t="shared" si="3"/>
        <v>Ze kunnen een gesprekslijn vasthouden.</v>
      </c>
      <c r="C94" s="15" t="str">
        <f t="shared" si="4"/>
        <v>Ik kan bij het onderwerp van een gesprek blijven.</v>
      </c>
      <c r="D94" s="16" t="str">
        <f t="shared" si="5"/>
        <v>Middenbouw</v>
      </c>
      <c r="E94" s="38">
        <v>5</v>
      </c>
      <c r="F94" s="30" t="s">
        <v>631</v>
      </c>
    </row>
    <row r="95" spans="1:6">
      <c r="A95" s="19" t="s">
        <v>512</v>
      </c>
      <c r="B95" s="15" t="str">
        <f t="shared" si="3"/>
        <v>Ze kunnen een gesprekslijn vasthouden.</v>
      </c>
      <c r="C95" s="15" t="str">
        <f t="shared" si="4"/>
        <v>Ik kan bij het onderwerp van een gesprek blijven.</v>
      </c>
      <c r="D95" s="16" t="str">
        <f t="shared" si="5"/>
        <v>Middenbouw</v>
      </c>
      <c r="E95" s="38">
        <v>5</v>
      </c>
      <c r="F95" s="30" t="s">
        <v>634</v>
      </c>
    </row>
    <row r="96" spans="1:6">
      <c r="A96" s="19" t="s">
        <v>512</v>
      </c>
      <c r="B96" s="15" t="str">
        <f t="shared" si="3"/>
        <v>Ze kunnen een gesprekslijn vasthouden.</v>
      </c>
      <c r="C96" s="15" t="str">
        <f t="shared" si="4"/>
        <v>Ik kan bij het onderwerp van een gesprek blijven.</v>
      </c>
      <c r="D96" s="16" t="str">
        <f t="shared" si="5"/>
        <v>Middenbouw</v>
      </c>
      <c r="E96" s="38">
        <v>5</v>
      </c>
      <c r="F96" s="30" t="s">
        <v>635</v>
      </c>
    </row>
    <row r="97" spans="1:6">
      <c r="A97" s="19" t="s">
        <v>532</v>
      </c>
      <c r="B97" s="15" t="str">
        <f t="shared" si="3"/>
        <v>Ze stimuleren elkaar tot interactie.</v>
      </c>
      <c r="C97" s="15" t="str">
        <f t="shared" si="4"/>
        <v>Ik kan ervoor zorgen dat anderen meedoen aan het gesprek.</v>
      </c>
      <c r="D97" s="16" t="str">
        <f t="shared" si="5"/>
        <v>Middenbouw</v>
      </c>
      <c r="E97" s="26">
        <v>5</v>
      </c>
      <c r="F97" s="5" t="s">
        <v>702</v>
      </c>
    </row>
    <row r="98" spans="1:6">
      <c r="A98" s="19" t="s">
        <v>532</v>
      </c>
      <c r="B98" s="15" t="str">
        <f t="shared" si="3"/>
        <v>Ze stimuleren elkaar tot interactie.</v>
      </c>
      <c r="C98" s="15" t="str">
        <f t="shared" si="4"/>
        <v>Ik kan ervoor zorgen dat anderen meedoen aan het gesprek.</v>
      </c>
      <c r="D98" s="16" t="str">
        <f t="shared" si="5"/>
        <v>Middenbouw</v>
      </c>
      <c r="E98" s="26">
        <v>5</v>
      </c>
      <c r="F98" s="5" t="s">
        <v>703</v>
      </c>
    </row>
    <row r="99" spans="1:6">
      <c r="A99" s="19" t="s">
        <v>532</v>
      </c>
      <c r="B99" s="15" t="str">
        <f t="shared" si="3"/>
        <v>Ze stimuleren elkaar tot interactie.</v>
      </c>
      <c r="C99" s="15" t="str">
        <f t="shared" si="4"/>
        <v>Ik kan ervoor zorgen dat anderen meedoen aan het gesprek.</v>
      </c>
      <c r="D99" s="16" t="str">
        <f t="shared" si="5"/>
        <v>Middenbouw</v>
      </c>
      <c r="E99" s="26">
        <v>5</v>
      </c>
      <c r="F99" s="5" t="s">
        <v>708</v>
      </c>
    </row>
    <row r="100" spans="1:6">
      <c r="A100" s="19" t="s">
        <v>532</v>
      </c>
      <c r="B100" s="15" t="str">
        <f t="shared" si="3"/>
        <v>Ze stimuleren elkaar tot interactie.</v>
      </c>
      <c r="C100" s="15" t="str">
        <f t="shared" si="4"/>
        <v>Ik kan ervoor zorgen dat anderen meedoen aan het gesprek.</v>
      </c>
      <c r="D100" s="16" t="str">
        <f t="shared" si="5"/>
        <v>Middenbouw</v>
      </c>
      <c r="E100" s="26">
        <v>5</v>
      </c>
      <c r="F100" s="5" t="s">
        <v>718</v>
      </c>
    </row>
    <row r="101" spans="1:6">
      <c r="A101" s="19" t="s">
        <v>532</v>
      </c>
      <c r="B101" s="15" t="str">
        <f t="shared" si="3"/>
        <v>Ze stimuleren elkaar tot interactie.</v>
      </c>
      <c r="C101" s="15" t="str">
        <f t="shared" si="4"/>
        <v>Ik kan ervoor zorgen dat anderen meedoen aan het gesprek.</v>
      </c>
      <c r="D101" s="16" t="str">
        <f t="shared" si="5"/>
        <v>Middenbouw</v>
      </c>
      <c r="E101" s="26">
        <v>5</v>
      </c>
      <c r="F101" s="5" t="s">
        <v>722</v>
      </c>
    </row>
    <row r="102" spans="1:6">
      <c r="A102" s="19" t="s">
        <v>532</v>
      </c>
      <c r="B102" s="15" t="str">
        <f t="shared" si="3"/>
        <v>Ze stimuleren elkaar tot interactie.</v>
      </c>
      <c r="C102" s="15" t="str">
        <f t="shared" si="4"/>
        <v>Ik kan ervoor zorgen dat anderen meedoen aan het gesprek.</v>
      </c>
      <c r="D102" s="16" t="str">
        <f t="shared" si="5"/>
        <v>Middenbouw</v>
      </c>
      <c r="E102" s="26">
        <v>5</v>
      </c>
      <c r="F102" s="5" t="s">
        <v>723</v>
      </c>
    </row>
    <row r="103" spans="1:6">
      <c r="A103" s="21" t="s">
        <v>532</v>
      </c>
      <c r="B103" s="15" t="str">
        <f t="shared" si="3"/>
        <v>Ze stimuleren elkaar tot interactie.</v>
      </c>
      <c r="C103" s="15" t="str">
        <f t="shared" si="4"/>
        <v>Ik kan ervoor zorgen dat anderen meedoen aan het gesprek.</v>
      </c>
      <c r="D103" s="16" t="str">
        <f t="shared" si="5"/>
        <v>Middenbouw</v>
      </c>
      <c r="E103" s="28">
        <v>5</v>
      </c>
      <c r="F103" s="22" t="s">
        <v>720</v>
      </c>
    </row>
    <row r="104" spans="1:6">
      <c r="A104" s="21" t="s">
        <v>532</v>
      </c>
      <c r="B104" s="15" t="str">
        <f t="shared" si="3"/>
        <v>Ze stimuleren elkaar tot interactie.</v>
      </c>
      <c r="C104" s="15" t="str">
        <f t="shared" si="4"/>
        <v>Ik kan ervoor zorgen dat anderen meedoen aan het gesprek.</v>
      </c>
      <c r="D104" s="16" t="str">
        <f t="shared" si="5"/>
        <v>Middenbouw</v>
      </c>
      <c r="E104" s="26">
        <v>5</v>
      </c>
      <c r="F104" s="5" t="s">
        <v>721</v>
      </c>
    </row>
    <row r="105" spans="1:6">
      <c r="A105" s="21" t="s">
        <v>532</v>
      </c>
      <c r="B105" s="15" t="str">
        <f t="shared" si="3"/>
        <v>Ze stimuleren elkaar tot interactie.</v>
      </c>
      <c r="C105" s="15" t="str">
        <f t="shared" si="4"/>
        <v>Ik kan ervoor zorgen dat anderen meedoen aan het gesprek.</v>
      </c>
      <c r="D105" s="16" t="str">
        <f t="shared" si="5"/>
        <v>Middenbouw</v>
      </c>
      <c r="E105" s="38">
        <v>5</v>
      </c>
      <c r="F105" s="30" t="s">
        <v>631</v>
      </c>
    </row>
    <row r="106" spans="1:6">
      <c r="A106" s="21" t="s">
        <v>532</v>
      </c>
      <c r="B106" s="15" t="str">
        <f t="shared" si="3"/>
        <v>Ze stimuleren elkaar tot interactie.</v>
      </c>
      <c r="C106" s="15" t="str">
        <f t="shared" si="4"/>
        <v>Ik kan ervoor zorgen dat anderen meedoen aan het gesprek.</v>
      </c>
      <c r="D106" s="16" t="str">
        <f t="shared" si="5"/>
        <v>Middenbouw</v>
      </c>
      <c r="E106" s="38">
        <v>5</v>
      </c>
      <c r="F106" s="30" t="s">
        <v>633</v>
      </c>
    </row>
    <row r="107" spans="1:6">
      <c r="A107" s="21" t="s">
        <v>532</v>
      </c>
      <c r="B107" s="15" t="str">
        <f t="shared" si="3"/>
        <v>Ze stimuleren elkaar tot interactie.</v>
      </c>
      <c r="C107" s="15" t="str">
        <f t="shared" si="4"/>
        <v>Ik kan ervoor zorgen dat anderen meedoen aan het gesprek.</v>
      </c>
      <c r="D107" s="16" t="str">
        <f t="shared" si="5"/>
        <v>Middenbouw</v>
      </c>
      <c r="E107" s="38">
        <v>5</v>
      </c>
      <c r="F107" s="30" t="s">
        <v>634</v>
      </c>
    </row>
    <row r="108" spans="1:6">
      <c r="A108" s="21" t="s">
        <v>532</v>
      </c>
      <c r="B108" s="15" t="str">
        <f t="shared" si="3"/>
        <v>Ze stimuleren elkaar tot interactie.</v>
      </c>
      <c r="C108" s="15" t="str">
        <f t="shared" si="4"/>
        <v>Ik kan ervoor zorgen dat anderen meedoen aan het gesprek.</v>
      </c>
      <c r="D108" s="16" t="str">
        <f t="shared" si="5"/>
        <v>Middenbouw</v>
      </c>
      <c r="E108" s="38">
        <v>5</v>
      </c>
      <c r="F108" s="30" t="s">
        <v>635</v>
      </c>
    </row>
    <row r="109" spans="1:6">
      <c r="A109" s="21" t="s">
        <v>533</v>
      </c>
      <c r="B109" s="15" t="str">
        <f t="shared" si="3"/>
        <v>Ze onderhandelen over betekenissen.</v>
      </c>
      <c r="C109" s="15" t="str">
        <f t="shared" si="4"/>
        <v>Ik kan in een gesprek om uitleg vragen als ik iets niet begrijp.</v>
      </c>
      <c r="D109" s="16" t="str">
        <f t="shared" si="5"/>
        <v>Middenbouw</v>
      </c>
      <c r="E109" s="38">
        <v>5</v>
      </c>
      <c r="F109" s="30" t="s">
        <v>635</v>
      </c>
    </row>
    <row r="110" spans="1:6">
      <c r="A110" s="21" t="s">
        <v>513</v>
      </c>
      <c r="B110" s="15" t="str">
        <f t="shared" si="3"/>
        <v>Ze houden rekening met wat gesprekspartners weten.</v>
      </c>
      <c r="C110" s="15" t="str">
        <f t="shared" si="4"/>
        <v>Ik let goed op of anderen mij begrijpen als ik iets vertel.</v>
      </c>
      <c r="D110" s="16" t="str">
        <f t="shared" si="5"/>
        <v>Middenbouw</v>
      </c>
      <c r="E110" s="26">
        <v>5</v>
      </c>
      <c r="F110" s="5" t="s">
        <v>702</v>
      </c>
    </row>
    <row r="111" spans="1:6">
      <c r="A111" s="21" t="s">
        <v>513</v>
      </c>
      <c r="B111" s="15" t="str">
        <f t="shared" si="3"/>
        <v>Ze houden rekening met wat gesprekspartners weten.</v>
      </c>
      <c r="C111" s="15" t="str">
        <f t="shared" si="4"/>
        <v>Ik let goed op of anderen mij begrijpen als ik iets vertel.</v>
      </c>
      <c r="D111" s="16" t="str">
        <f t="shared" si="5"/>
        <v>Middenbouw</v>
      </c>
      <c r="E111" s="25">
        <v>5</v>
      </c>
      <c r="F111" s="17" t="s">
        <v>703</v>
      </c>
    </row>
    <row r="112" spans="1:6">
      <c r="A112" s="21" t="s">
        <v>513</v>
      </c>
      <c r="B112" s="15" t="str">
        <f t="shared" si="3"/>
        <v>Ze houden rekening met wat gesprekspartners weten.</v>
      </c>
      <c r="C112" s="15" t="str">
        <f t="shared" si="4"/>
        <v>Ik let goed op of anderen mij begrijpen als ik iets vertel.</v>
      </c>
      <c r="D112" s="16" t="str">
        <f t="shared" si="5"/>
        <v>Middenbouw</v>
      </c>
      <c r="E112" s="26">
        <v>5</v>
      </c>
      <c r="F112" s="5" t="s">
        <v>708</v>
      </c>
    </row>
    <row r="113" spans="1:6">
      <c r="A113" s="21" t="s">
        <v>513</v>
      </c>
      <c r="B113" s="15" t="str">
        <f t="shared" si="3"/>
        <v>Ze houden rekening met wat gesprekspartners weten.</v>
      </c>
      <c r="C113" s="15" t="str">
        <f t="shared" si="4"/>
        <v>Ik let goed op of anderen mij begrijpen als ik iets vertel.</v>
      </c>
      <c r="D113" s="16" t="str">
        <f t="shared" si="5"/>
        <v>Middenbouw</v>
      </c>
      <c r="E113" s="26">
        <v>5</v>
      </c>
      <c r="F113" s="5" t="s">
        <v>718</v>
      </c>
    </row>
    <row r="114" spans="1:6">
      <c r="A114" s="21" t="s">
        <v>513</v>
      </c>
      <c r="B114" s="15" t="str">
        <f t="shared" si="3"/>
        <v>Ze houden rekening met wat gesprekspartners weten.</v>
      </c>
      <c r="C114" s="15" t="str">
        <f t="shared" si="4"/>
        <v>Ik let goed op of anderen mij begrijpen als ik iets vertel.</v>
      </c>
      <c r="D114" s="16" t="str">
        <f t="shared" si="5"/>
        <v>Middenbouw</v>
      </c>
      <c r="E114" s="26">
        <v>5</v>
      </c>
      <c r="F114" s="5" t="s">
        <v>719</v>
      </c>
    </row>
    <row r="115" spans="1:6">
      <c r="A115" s="21" t="s">
        <v>513</v>
      </c>
      <c r="B115" s="15" t="str">
        <f t="shared" si="3"/>
        <v>Ze houden rekening met wat gesprekspartners weten.</v>
      </c>
      <c r="C115" s="15" t="str">
        <f t="shared" si="4"/>
        <v>Ik let goed op of anderen mij begrijpen als ik iets vertel.</v>
      </c>
      <c r="D115" s="16" t="str">
        <f t="shared" si="5"/>
        <v>Middenbouw</v>
      </c>
      <c r="E115" s="26">
        <v>5</v>
      </c>
      <c r="F115" s="5" t="s">
        <v>722</v>
      </c>
    </row>
    <row r="116" spans="1:6">
      <c r="A116" s="21" t="s">
        <v>513</v>
      </c>
      <c r="B116" s="15" t="str">
        <f t="shared" si="3"/>
        <v>Ze houden rekening met wat gesprekspartners weten.</v>
      </c>
      <c r="C116" s="15" t="str">
        <f t="shared" si="4"/>
        <v>Ik let goed op of anderen mij begrijpen als ik iets vertel.</v>
      </c>
      <c r="D116" s="16" t="str">
        <f t="shared" si="5"/>
        <v>Middenbouw</v>
      </c>
      <c r="E116" s="26">
        <v>5</v>
      </c>
      <c r="F116" s="5" t="s">
        <v>691</v>
      </c>
    </row>
    <row r="117" spans="1:6">
      <c r="A117" s="21" t="s">
        <v>513</v>
      </c>
      <c r="B117" s="15" t="str">
        <f t="shared" si="3"/>
        <v>Ze houden rekening met wat gesprekspartners weten.</v>
      </c>
      <c r="C117" s="15" t="str">
        <f t="shared" si="4"/>
        <v>Ik let goed op of anderen mij begrijpen als ik iets vertel.</v>
      </c>
      <c r="D117" s="16" t="str">
        <f t="shared" si="5"/>
        <v>Middenbouw</v>
      </c>
      <c r="E117" s="26">
        <v>5</v>
      </c>
      <c r="F117" s="5" t="s">
        <v>723</v>
      </c>
    </row>
    <row r="118" spans="1:6">
      <c r="A118" s="21" t="s">
        <v>513</v>
      </c>
      <c r="B118" s="15" t="str">
        <f t="shared" si="3"/>
        <v>Ze houden rekening met wat gesprekspartners weten.</v>
      </c>
      <c r="C118" s="15" t="str">
        <f t="shared" si="4"/>
        <v>Ik let goed op of anderen mij begrijpen als ik iets vertel.</v>
      </c>
      <c r="D118" s="16" t="str">
        <f t="shared" si="5"/>
        <v>Middenbouw</v>
      </c>
      <c r="E118" s="26">
        <v>5</v>
      </c>
      <c r="F118" s="5" t="s">
        <v>720</v>
      </c>
    </row>
    <row r="119" spans="1:6">
      <c r="A119" s="21" t="s">
        <v>513</v>
      </c>
      <c r="B119" s="15" t="str">
        <f t="shared" si="3"/>
        <v>Ze houden rekening met wat gesprekspartners weten.</v>
      </c>
      <c r="C119" s="15" t="str">
        <f t="shared" si="4"/>
        <v>Ik let goed op of anderen mij begrijpen als ik iets vertel.</v>
      </c>
      <c r="D119" s="16" t="str">
        <f t="shared" si="5"/>
        <v>Middenbouw</v>
      </c>
      <c r="E119" s="26">
        <v>5</v>
      </c>
      <c r="F119" s="5" t="s">
        <v>721</v>
      </c>
    </row>
    <row r="120" spans="1:6">
      <c r="A120" s="21" t="s">
        <v>513</v>
      </c>
      <c r="B120" s="15" t="str">
        <f t="shared" si="3"/>
        <v>Ze houden rekening met wat gesprekspartners weten.</v>
      </c>
      <c r="C120" s="15" t="str">
        <f t="shared" si="4"/>
        <v>Ik let goed op of anderen mij begrijpen als ik iets vertel.</v>
      </c>
      <c r="D120" s="16" t="str">
        <f t="shared" si="5"/>
        <v>Middenbouw</v>
      </c>
      <c r="E120" s="38">
        <v>5</v>
      </c>
      <c r="F120" s="30" t="s">
        <v>637</v>
      </c>
    </row>
    <row r="121" spans="1:6">
      <c r="A121" s="21" t="s">
        <v>513</v>
      </c>
      <c r="B121" s="15" t="str">
        <f t="shared" si="3"/>
        <v>Ze houden rekening met wat gesprekspartners weten.</v>
      </c>
      <c r="C121" s="15" t="str">
        <f t="shared" si="4"/>
        <v>Ik let goed op of anderen mij begrijpen als ik iets vertel.</v>
      </c>
      <c r="D121" s="16" t="str">
        <f t="shared" si="5"/>
        <v>Middenbouw</v>
      </c>
      <c r="E121" s="38">
        <v>5</v>
      </c>
      <c r="F121" s="30" t="s">
        <v>631</v>
      </c>
    </row>
    <row r="122" spans="1:6">
      <c r="A122" s="21" t="s">
        <v>513</v>
      </c>
      <c r="B122" s="15" t="str">
        <f t="shared" si="3"/>
        <v>Ze houden rekening met wat gesprekspartners weten.</v>
      </c>
      <c r="C122" s="15" t="str">
        <f t="shared" si="4"/>
        <v>Ik let goed op of anderen mij begrijpen als ik iets vertel.</v>
      </c>
      <c r="D122" s="16" t="str">
        <f t="shared" si="5"/>
        <v>Middenbouw</v>
      </c>
      <c r="E122" s="38">
        <v>5</v>
      </c>
      <c r="F122" s="30" t="s">
        <v>638</v>
      </c>
    </row>
    <row r="123" spans="1:6">
      <c r="A123" s="14" t="s">
        <v>513</v>
      </c>
      <c r="B123" s="15" t="str">
        <f t="shared" si="3"/>
        <v>Ze houden rekening met wat gesprekspartners weten.</v>
      </c>
      <c r="C123" s="15" t="str">
        <f t="shared" si="4"/>
        <v>Ik let goed op of anderen mij begrijpen als ik iets vertel.</v>
      </c>
      <c r="D123" s="16" t="str">
        <f t="shared" si="5"/>
        <v>Middenbouw</v>
      </c>
      <c r="E123" s="38">
        <v>5</v>
      </c>
      <c r="F123" s="30" t="s">
        <v>634</v>
      </c>
    </row>
    <row r="124" spans="1:6">
      <c r="A124" s="14" t="s">
        <v>513</v>
      </c>
      <c r="B124" s="15" t="str">
        <f t="shared" si="3"/>
        <v>Ze houden rekening met wat gesprekspartners weten.</v>
      </c>
      <c r="C124" s="15" t="str">
        <f t="shared" si="4"/>
        <v>Ik let goed op of anderen mij begrijpen als ik iets vertel.</v>
      </c>
      <c r="D124" s="16" t="str">
        <f t="shared" si="5"/>
        <v>Middenbouw</v>
      </c>
      <c r="E124" s="38">
        <v>5</v>
      </c>
      <c r="F124" s="30" t="s">
        <v>635</v>
      </c>
    </row>
    <row r="125" spans="1:6">
      <c r="A125" s="14" t="s">
        <v>513</v>
      </c>
      <c r="B125" s="15" t="str">
        <f t="shared" si="3"/>
        <v>Ze houden rekening met wat gesprekspartners weten.</v>
      </c>
      <c r="C125" s="15" t="str">
        <f t="shared" si="4"/>
        <v>Ik let goed op of anderen mij begrijpen als ik iets vertel.</v>
      </c>
      <c r="D125" s="16" t="str">
        <f t="shared" si="5"/>
        <v>Middenbouw</v>
      </c>
      <c r="E125" s="38">
        <v>5</v>
      </c>
      <c r="F125" s="30" t="s">
        <v>636</v>
      </c>
    </row>
    <row r="126" spans="1:6">
      <c r="A126" s="9" t="s">
        <v>539</v>
      </c>
      <c r="B126" s="15" t="str">
        <f t="shared" si="3"/>
        <v>Ze respecteren de inbreng van anderen ongeacht hun status.</v>
      </c>
      <c r="C126" s="15" t="str">
        <f t="shared" si="4"/>
        <v>Ik toon respect voor de gesprekspartners.</v>
      </c>
      <c r="D126" s="16" t="str">
        <f t="shared" si="5"/>
        <v>Bovenbouw</v>
      </c>
      <c r="E126" s="26">
        <v>6</v>
      </c>
      <c r="F126" s="5" t="s">
        <v>707</v>
      </c>
    </row>
    <row r="127" spans="1:6">
      <c r="A127" s="9" t="s">
        <v>539</v>
      </c>
      <c r="B127" s="15" t="str">
        <f t="shared" si="3"/>
        <v>Ze respecteren de inbreng van anderen ongeacht hun status.</v>
      </c>
      <c r="C127" s="15" t="str">
        <f t="shared" si="4"/>
        <v>Ik toon respect voor de gesprekspartners.</v>
      </c>
      <c r="D127" s="16" t="str">
        <f t="shared" si="5"/>
        <v>Bovenbouw</v>
      </c>
      <c r="E127" s="26">
        <v>6</v>
      </c>
      <c r="F127" s="5" t="s">
        <v>685</v>
      </c>
    </row>
    <row r="128" spans="1:6">
      <c r="A128" s="9" t="s">
        <v>536</v>
      </c>
      <c r="B128" s="15" t="str">
        <f t="shared" si="3"/>
        <v>Kinderen kunnen een gesprek leiden.</v>
      </c>
      <c r="C128" s="15" t="str">
        <f t="shared" si="4"/>
        <v>Ik kan een gesprek in een kleine of grote groep leiden.</v>
      </c>
      <c r="D128" s="16" t="str">
        <f t="shared" si="5"/>
        <v>Bovenbouw</v>
      </c>
      <c r="E128" s="26">
        <v>6</v>
      </c>
      <c r="F128" s="5" t="s">
        <v>725</v>
      </c>
    </row>
    <row r="129" spans="1:6">
      <c r="A129" s="9" t="s">
        <v>536</v>
      </c>
      <c r="B129" s="15" t="str">
        <f t="shared" si="3"/>
        <v>Kinderen kunnen een gesprek leiden.</v>
      </c>
      <c r="C129" s="15" t="str">
        <f t="shared" si="4"/>
        <v>Ik kan een gesprek in een kleine of grote groep leiden.</v>
      </c>
      <c r="D129" s="16" t="str">
        <f t="shared" si="5"/>
        <v>Bovenbouw</v>
      </c>
      <c r="E129" s="26">
        <v>6</v>
      </c>
      <c r="F129" s="5" t="s">
        <v>707</v>
      </c>
    </row>
    <row r="130" spans="1:6">
      <c r="A130" s="9" t="s">
        <v>569</v>
      </c>
      <c r="B130" s="15" t="str">
        <f t="shared" si="3"/>
        <v>Ze zorgen voor een goede beurtwisseling.</v>
      </c>
      <c r="C130" s="15" t="str">
        <f t="shared" si="4"/>
        <v>Ik kan de beurten tijdens een gesprek eerlijk verdelen.</v>
      </c>
      <c r="D130" s="16" t="str">
        <f t="shared" si="5"/>
        <v>Bovenbouw</v>
      </c>
      <c r="E130" s="25">
        <v>6</v>
      </c>
      <c r="F130" s="17" t="s">
        <v>725</v>
      </c>
    </row>
    <row r="131" spans="1:6">
      <c r="A131" s="9" t="s">
        <v>569</v>
      </c>
      <c r="B131" s="15" t="str">
        <f t="shared" si="3"/>
        <v>Ze zorgen voor een goede beurtwisseling.</v>
      </c>
      <c r="C131" s="15" t="str">
        <f t="shared" si="4"/>
        <v>Ik kan de beurten tijdens een gesprek eerlijk verdelen.</v>
      </c>
      <c r="D131" s="16" t="str">
        <f t="shared" si="5"/>
        <v>Bovenbouw</v>
      </c>
      <c r="E131" s="25">
        <v>6</v>
      </c>
      <c r="F131" s="17" t="s">
        <v>707</v>
      </c>
    </row>
    <row r="132" spans="1:6">
      <c r="A132" s="14" t="s">
        <v>537</v>
      </c>
      <c r="B132" s="15" t="str">
        <f t="shared" ref="B132:B195" si="6">IF(A132="1.1.1","Kinderen nemen het initiatief tot gesprekken in kleine en grote groepen.",IF(A132="1.1.2","Ze kunnen een gesprekslijn vasthouden.",IF(A132="1.1.3","Ze stimuleren elkaar tot interactie.",IF(A132="1.1.4","Ze onderhandelen over betekenissen.",IF(A132="1.1.5","Ze houden rekening met wat gesprekspartners weten.",IF(A132="1.1.6","Kinderen kunnen een gesprek leiden.",IF(A132="1.1.7","Ze zorgen voor een goede beurtwisseling.",IF(A132="1.1.8","Ze grijpen op correcte wijze in als een gesprek vastloopt.",IF(A132="1.1.9","Ze voeren op een adequate wijze gesprekken met onbekenden.",IF(A132="1.1.10","Ze respecteren de inbreng van anderen ongeacht hun status.","Voer tussendoel in"))))))))))</f>
        <v>Ze grijpen op correcte wijze in als een gesprek vastloopt.</v>
      </c>
      <c r="C132" s="15" t="str">
        <f t="shared" ref="C132:C195" si="7">IF(A132="1.1.1","Ik kan een gesprek starten in een groep.",IF(A132="1.1.2","Ik kan bij het onderwerp van een gesprek blijven.",IF(A132="1.1.3","Ik kan ervoor zorgen dat anderen meedoen aan het gesprek.",IF(A132="1.1.4","Ik kan in een gesprek om uitleg vragen als ik iets niet begrijp.",IF(A132="1.1.5","Ik let goed op of anderen mij begrijpen als ik iets vertel.",IF(A132="1.1.6","Ik kan een gesprek in een kleine of grote groep leiden.",IF(A132="1.1.7","Ik kan de beurten tijdens een gesprek eerlijk verdelen.",IF(A132="1.1.8","Ik kan op een goede manier ingrijpen wanneer het gesprek vastloopt.",IF(A132="1.1.9","Ik durf een gesprek te voeren met een persoon of personen die ik niet ken.",IF(A132="1.1.10","Ik toon respect voor de gesprekspartners.","Voer tussendoel in"))))))))))</f>
        <v>Ik kan op een goede manier ingrijpen wanneer het gesprek vastloopt.</v>
      </c>
      <c r="D132" s="16" t="str">
        <f t="shared" ref="D132:D195" si="8">IF(A132="1.1.1","Middenbouw",IF(A132="1.1.2","Middenbouw",IF(A132="1.1.3","Middenbouw",IF(A132="1.1.4","Middenbouw",IF(A132="1.1.5","Middenbouw",IF(A132="1.1.6","Bovenbouw",IF(A132="1.1.7","Bovenbouw",IF(A132="1.1.8","Bovenbouw",IF(A132="1.1.9","Bovenbouw",IF(A132="1.1.10","Bovenbouw","Onbepaald"))))))))))</f>
        <v>Bovenbouw</v>
      </c>
      <c r="E132" s="25">
        <v>6</v>
      </c>
      <c r="F132" s="17" t="s">
        <v>707</v>
      </c>
    </row>
    <row r="133" spans="1:6">
      <c r="A133" s="9" t="s">
        <v>537</v>
      </c>
      <c r="B133" s="15" t="str">
        <f t="shared" si="6"/>
        <v>Ze grijpen op correcte wijze in als een gesprek vastloopt.</v>
      </c>
      <c r="C133" s="15" t="str">
        <f t="shared" si="7"/>
        <v>Ik kan op een goede manier ingrijpen wanneer het gesprek vastloopt.</v>
      </c>
      <c r="D133" s="16" t="str">
        <f t="shared" si="8"/>
        <v>Bovenbouw</v>
      </c>
      <c r="E133" s="25">
        <v>6</v>
      </c>
      <c r="F133" s="17" t="s">
        <v>725</v>
      </c>
    </row>
    <row r="134" spans="1:6">
      <c r="A134" s="9" t="s">
        <v>538</v>
      </c>
      <c r="B134" s="15" t="str">
        <f t="shared" si="6"/>
        <v>Ze voeren op een adequate wijze gesprekken met onbekenden.</v>
      </c>
      <c r="C134" s="15" t="str">
        <f t="shared" si="7"/>
        <v>Ik durf een gesprek te voeren met een persoon of personen die ik niet ken.</v>
      </c>
      <c r="D134" s="16" t="str">
        <f t="shared" si="8"/>
        <v>Bovenbouw</v>
      </c>
      <c r="E134" s="26">
        <v>6</v>
      </c>
      <c r="F134" s="5" t="s">
        <v>725</v>
      </c>
    </row>
    <row r="135" spans="1:6">
      <c r="A135" s="9" t="s">
        <v>539</v>
      </c>
      <c r="B135" s="15" t="str">
        <f t="shared" si="6"/>
        <v>Ze respecteren de inbreng van anderen ongeacht hun status.</v>
      </c>
      <c r="C135" s="15" t="str">
        <f t="shared" si="7"/>
        <v>Ik toon respect voor de gesprekspartners.</v>
      </c>
      <c r="D135" s="16" t="str">
        <f t="shared" si="8"/>
        <v>Bovenbouw</v>
      </c>
      <c r="E135" s="26">
        <v>7</v>
      </c>
      <c r="F135" s="5" t="s">
        <v>708</v>
      </c>
    </row>
    <row r="136" spans="1:6">
      <c r="A136" s="9" t="s">
        <v>539</v>
      </c>
      <c r="B136" s="15" t="str">
        <f t="shared" si="6"/>
        <v>Ze respecteren de inbreng van anderen ongeacht hun status.</v>
      </c>
      <c r="C136" s="15" t="str">
        <f t="shared" si="7"/>
        <v>Ik toon respect voor de gesprekspartners.</v>
      </c>
      <c r="D136" s="16" t="str">
        <f t="shared" si="8"/>
        <v>Bovenbouw</v>
      </c>
      <c r="E136" s="26">
        <v>7</v>
      </c>
      <c r="F136" s="5" t="s">
        <v>640</v>
      </c>
    </row>
    <row r="137" spans="1:6">
      <c r="A137" s="9" t="s">
        <v>539</v>
      </c>
      <c r="B137" s="15" t="str">
        <f t="shared" si="6"/>
        <v>Ze respecteren de inbreng van anderen ongeacht hun status.</v>
      </c>
      <c r="C137" s="15" t="str">
        <f t="shared" si="7"/>
        <v>Ik toon respect voor de gesprekspartners.</v>
      </c>
      <c r="D137" s="16" t="str">
        <f t="shared" si="8"/>
        <v>Bovenbouw</v>
      </c>
      <c r="E137" s="26">
        <v>7</v>
      </c>
      <c r="F137" s="5" t="s">
        <v>709</v>
      </c>
    </row>
    <row r="138" spans="1:6">
      <c r="A138" s="9" t="s">
        <v>539</v>
      </c>
      <c r="B138" s="15" t="str">
        <f t="shared" si="6"/>
        <v>Ze respecteren de inbreng van anderen ongeacht hun status.</v>
      </c>
      <c r="C138" s="15" t="str">
        <f t="shared" si="7"/>
        <v>Ik toon respect voor de gesprekspartners.</v>
      </c>
      <c r="D138" s="16" t="str">
        <f t="shared" si="8"/>
        <v>Bovenbouw</v>
      </c>
      <c r="E138" s="37">
        <v>7</v>
      </c>
      <c r="F138" s="13" t="s">
        <v>639</v>
      </c>
    </row>
    <row r="139" spans="1:6">
      <c r="A139" s="9" t="s">
        <v>539</v>
      </c>
      <c r="B139" s="15" t="str">
        <f t="shared" si="6"/>
        <v>Ze respecteren de inbreng van anderen ongeacht hun status.</v>
      </c>
      <c r="C139" s="15" t="str">
        <f t="shared" si="7"/>
        <v>Ik toon respect voor de gesprekspartners.</v>
      </c>
      <c r="D139" s="16" t="str">
        <f t="shared" si="8"/>
        <v>Bovenbouw</v>
      </c>
      <c r="E139" s="37">
        <v>7</v>
      </c>
      <c r="F139" s="13" t="s">
        <v>640</v>
      </c>
    </row>
    <row r="140" spans="1:6">
      <c r="A140" s="9" t="s">
        <v>536</v>
      </c>
      <c r="B140" s="15" t="str">
        <f t="shared" si="6"/>
        <v>Kinderen kunnen een gesprek leiden.</v>
      </c>
      <c r="C140" s="15" t="str">
        <f t="shared" si="7"/>
        <v>Ik kan een gesprek in een kleine of grote groep leiden.</v>
      </c>
      <c r="D140" s="16" t="str">
        <f t="shared" si="8"/>
        <v>Bovenbouw</v>
      </c>
      <c r="E140" s="26">
        <v>7</v>
      </c>
      <c r="F140" s="5" t="s">
        <v>708</v>
      </c>
    </row>
    <row r="141" spans="1:6">
      <c r="A141" s="9" t="s">
        <v>536</v>
      </c>
      <c r="B141" s="15" t="str">
        <f t="shared" si="6"/>
        <v>Kinderen kunnen een gesprek leiden.</v>
      </c>
      <c r="C141" s="15" t="str">
        <f t="shared" si="7"/>
        <v>Ik kan een gesprek in een kleine of grote groep leiden.</v>
      </c>
      <c r="D141" s="16" t="str">
        <f t="shared" si="8"/>
        <v>Bovenbouw</v>
      </c>
      <c r="E141" s="26">
        <v>7</v>
      </c>
      <c r="F141" s="5" t="s">
        <v>726</v>
      </c>
    </row>
    <row r="142" spans="1:6">
      <c r="A142" s="9" t="s">
        <v>536</v>
      </c>
      <c r="B142" s="15" t="str">
        <f t="shared" si="6"/>
        <v>Kinderen kunnen een gesprek leiden.</v>
      </c>
      <c r="C142" s="15" t="str">
        <f t="shared" si="7"/>
        <v>Ik kan een gesprek in een kleine of grote groep leiden.</v>
      </c>
      <c r="D142" s="16" t="str">
        <f t="shared" si="8"/>
        <v>Bovenbouw</v>
      </c>
      <c r="E142" s="26">
        <v>7</v>
      </c>
      <c r="F142" s="5" t="s">
        <v>640</v>
      </c>
    </row>
    <row r="143" spans="1:6">
      <c r="A143" s="9" t="s">
        <v>536</v>
      </c>
      <c r="B143" s="15" t="str">
        <f t="shared" si="6"/>
        <v>Kinderen kunnen een gesprek leiden.</v>
      </c>
      <c r="C143" s="15" t="str">
        <f t="shared" si="7"/>
        <v>Ik kan een gesprek in een kleine of grote groep leiden.</v>
      </c>
      <c r="D143" s="16" t="str">
        <f t="shared" si="8"/>
        <v>Bovenbouw</v>
      </c>
      <c r="E143" s="26">
        <v>7</v>
      </c>
      <c r="F143" s="5" t="s">
        <v>709</v>
      </c>
    </row>
    <row r="144" spans="1:6">
      <c r="A144" s="9" t="s">
        <v>536</v>
      </c>
      <c r="B144" s="15" t="str">
        <f t="shared" si="6"/>
        <v>Kinderen kunnen een gesprek leiden.</v>
      </c>
      <c r="C144" s="15" t="str">
        <f t="shared" si="7"/>
        <v>Ik kan een gesprek in een kleine of grote groep leiden.</v>
      </c>
      <c r="D144" s="16" t="str">
        <f t="shared" si="8"/>
        <v>Bovenbouw</v>
      </c>
      <c r="E144" s="26">
        <v>7</v>
      </c>
      <c r="F144" s="5" t="s">
        <v>727</v>
      </c>
    </row>
    <row r="145" spans="1:6">
      <c r="A145" s="9" t="s">
        <v>536</v>
      </c>
      <c r="B145" s="15" t="str">
        <f t="shared" si="6"/>
        <v>Kinderen kunnen een gesprek leiden.</v>
      </c>
      <c r="C145" s="15" t="str">
        <f t="shared" si="7"/>
        <v>Ik kan een gesprek in een kleine of grote groep leiden.</v>
      </c>
      <c r="D145" s="16" t="str">
        <f t="shared" si="8"/>
        <v>Bovenbouw</v>
      </c>
      <c r="E145" s="26">
        <v>7</v>
      </c>
      <c r="F145" s="5" t="s">
        <v>728</v>
      </c>
    </row>
    <row r="146" spans="1:6">
      <c r="A146" s="9" t="s">
        <v>536</v>
      </c>
      <c r="B146" s="15" t="str">
        <f t="shared" si="6"/>
        <v>Kinderen kunnen een gesprek leiden.</v>
      </c>
      <c r="C146" s="15" t="str">
        <f t="shared" si="7"/>
        <v>Ik kan een gesprek in een kleine of grote groep leiden.</v>
      </c>
      <c r="D146" s="16" t="str">
        <f t="shared" si="8"/>
        <v>Bovenbouw</v>
      </c>
      <c r="E146" s="37">
        <v>7</v>
      </c>
      <c r="F146" s="13" t="s">
        <v>639</v>
      </c>
    </row>
    <row r="147" spans="1:6">
      <c r="A147" s="9" t="s">
        <v>536</v>
      </c>
      <c r="B147" s="15" t="str">
        <f t="shared" si="6"/>
        <v>Kinderen kunnen een gesprek leiden.</v>
      </c>
      <c r="C147" s="15" t="str">
        <f t="shared" si="7"/>
        <v>Ik kan een gesprek in een kleine of grote groep leiden.</v>
      </c>
      <c r="D147" s="16" t="str">
        <f t="shared" si="8"/>
        <v>Bovenbouw</v>
      </c>
      <c r="E147" s="37">
        <v>7</v>
      </c>
      <c r="F147" s="13" t="s">
        <v>640</v>
      </c>
    </row>
    <row r="148" spans="1:6">
      <c r="A148" s="9" t="s">
        <v>569</v>
      </c>
      <c r="B148" s="15" t="str">
        <f t="shared" si="6"/>
        <v>Ze zorgen voor een goede beurtwisseling.</v>
      </c>
      <c r="C148" s="15" t="str">
        <f t="shared" si="7"/>
        <v>Ik kan de beurten tijdens een gesprek eerlijk verdelen.</v>
      </c>
      <c r="D148" s="16" t="str">
        <f t="shared" si="8"/>
        <v>Bovenbouw</v>
      </c>
      <c r="E148" s="25">
        <v>7</v>
      </c>
      <c r="F148" s="17" t="s">
        <v>708</v>
      </c>
    </row>
    <row r="149" spans="1:6">
      <c r="A149" s="9" t="s">
        <v>569</v>
      </c>
      <c r="B149" s="15" t="str">
        <f t="shared" si="6"/>
        <v>Ze zorgen voor een goede beurtwisseling.</v>
      </c>
      <c r="C149" s="15" t="str">
        <f t="shared" si="7"/>
        <v>Ik kan de beurten tijdens een gesprek eerlijk verdelen.</v>
      </c>
      <c r="D149" s="16" t="str">
        <f t="shared" si="8"/>
        <v>Bovenbouw</v>
      </c>
      <c r="E149" s="25">
        <v>7</v>
      </c>
      <c r="F149" s="17" t="s">
        <v>726</v>
      </c>
    </row>
    <row r="150" spans="1:6">
      <c r="A150" s="9" t="s">
        <v>569</v>
      </c>
      <c r="B150" s="15" t="str">
        <f t="shared" si="6"/>
        <v>Ze zorgen voor een goede beurtwisseling.</v>
      </c>
      <c r="C150" s="15" t="str">
        <f t="shared" si="7"/>
        <v>Ik kan de beurten tijdens een gesprek eerlijk verdelen.</v>
      </c>
      <c r="D150" s="16" t="str">
        <f t="shared" si="8"/>
        <v>Bovenbouw</v>
      </c>
      <c r="E150" s="25">
        <v>7</v>
      </c>
      <c r="F150" s="17" t="s">
        <v>640</v>
      </c>
    </row>
    <row r="151" spans="1:6">
      <c r="A151" s="14" t="s">
        <v>569</v>
      </c>
      <c r="B151" s="15" t="str">
        <f t="shared" si="6"/>
        <v>Ze zorgen voor een goede beurtwisseling.</v>
      </c>
      <c r="C151" s="15" t="str">
        <f t="shared" si="7"/>
        <v>Ik kan de beurten tijdens een gesprek eerlijk verdelen.</v>
      </c>
      <c r="D151" s="16" t="str">
        <f t="shared" si="8"/>
        <v>Bovenbouw</v>
      </c>
      <c r="E151" s="25">
        <v>7</v>
      </c>
      <c r="F151" s="17" t="s">
        <v>709</v>
      </c>
    </row>
    <row r="152" spans="1:6">
      <c r="A152" s="14" t="s">
        <v>569</v>
      </c>
      <c r="B152" s="15" t="str">
        <f t="shared" si="6"/>
        <v>Ze zorgen voor een goede beurtwisseling.</v>
      </c>
      <c r="C152" s="15" t="str">
        <f t="shared" si="7"/>
        <v>Ik kan de beurten tijdens een gesprek eerlijk verdelen.</v>
      </c>
      <c r="D152" s="16" t="str">
        <f t="shared" si="8"/>
        <v>Bovenbouw</v>
      </c>
      <c r="E152" s="37">
        <v>7</v>
      </c>
      <c r="F152" s="13" t="s">
        <v>639</v>
      </c>
    </row>
    <row r="153" spans="1:6">
      <c r="A153" s="14" t="s">
        <v>569</v>
      </c>
      <c r="B153" s="15" t="str">
        <f t="shared" si="6"/>
        <v>Ze zorgen voor een goede beurtwisseling.</v>
      </c>
      <c r="C153" s="15" t="str">
        <f t="shared" si="7"/>
        <v>Ik kan de beurten tijdens een gesprek eerlijk verdelen.</v>
      </c>
      <c r="D153" s="16" t="str">
        <f t="shared" si="8"/>
        <v>Bovenbouw</v>
      </c>
      <c r="E153" s="37">
        <v>7</v>
      </c>
      <c r="F153" s="13" t="s">
        <v>640</v>
      </c>
    </row>
    <row r="154" spans="1:6">
      <c r="A154" s="9" t="s">
        <v>537</v>
      </c>
      <c r="B154" s="15" t="str">
        <f t="shared" si="6"/>
        <v>Ze grijpen op correcte wijze in als een gesprek vastloopt.</v>
      </c>
      <c r="C154" s="15" t="str">
        <f t="shared" si="7"/>
        <v>Ik kan op een goede manier ingrijpen wanneer het gesprek vastloopt.</v>
      </c>
      <c r="D154" s="16" t="str">
        <f t="shared" si="8"/>
        <v>Bovenbouw</v>
      </c>
      <c r="E154" s="25">
        <v>7</v>
      </c>
      <c r="F154" s="17" t="s">
        <v>726</v>
      </c>
    </row>
    <row r="155" spans="1:6">
      <c r="A155" s="9" t="s">
        <v>537</v>
      </c>
      <c r="B155" s="15" t="str">
        <f t="shared" si="6"/>
        <v>Ze grijpen op correcte wijze in als een gesprek vastloopt.</v>
      </c>
      <c r="C155" s="15" t="str">
        <f t="shared" si="7"/>
        <v>Ik kan op een goede manier ingrijpen wanneer het gesprek vastloopt.</v>
      </c>
      <c r="D155" s="16" t="str">
        <f t="shared" si="8"/>
        <v>Bovenbouw</v>
      </c>
      <c r="E155" s="25">
        <v>7</v>
      </c>
      <c r="F155" s="17" t="s">
        <v>640</v>
      </c>
    </row>
    <row r="156" spans="1:6">
      <c r="A156" s="9" t="s">
        <v>537</v>
      </c>
      <c r="B156" s="15" t="str">
        <f t="shared" si="6"/>
        <v>Ze grijpen op correcte wijze in als een gesprek vastloopt.</v>
      </c>
      <c r="C156" s="15" t="str">
        <f t="shared" si="7"/>
        <v>Ik kan op een goede manier ingrijpen wanneer het gesprek vastloopt.</v>
      </c>
      <c r="D156" s="16" t="str">
        <f t="shared" si="8"/>
        <v>Bovenbouw</v>
      </c>
      <c r="E156" s="25">
        <v>7</v>
      </c>
      <c r="F156" s="17" t="s">
        <v>709</v>
      </c>
    </row>
    <row r="157" spans="1:6">
      <c r="A157" s="9" t="s">
        <v>537</v>
      </c>
      <c r="B157" s="15" t="str">
        <f t="shared" si="6"/>
        <v>Ze grijpen op correcte wijze in als een gesprek vastloopt.</v>
      </c>
      <c r="C157" s="15" t="str">
        <f t="shared" si="7"/>
        <v>Ik kan op een goede manier ingrijpen wanneer het gesprek vastloopt.</v>
      </c>
      <c r="D157" s="16" t="str">
        <f t="shared" si="8"/>
        <v>Bovenbouw</v>
      </c>
      <c r="E157" s="25">
        <v>7</v>
      </c>
      <c r="F157" s="17" t="s">
        <v>728</v>
      </c>
    </row>
    <row r="158" spans="1:6">
      <c r="A158" s="9" t="s">
        <v>537</v>
      </c>
      <c r="B158" s="15" t="str">
        <f t="shared" si="6"/>
        <v>Ze grijpen op correcte wijze in als een gesprek vastloopt.</v>
      </c>
      <c r="C158" s="15" t="str">
        <f t="shared" si="7"/>
        <v>Ik kan op een goede manier ingrijpen wanneer het gesprek vastloopt.</v>
      </c>
      <c r="D158" s="16" t="str">
        <f t="shared" si="8"/>
        <v>Bovenbouw</v>
      </c>
      <c r="E158" s="37">
        <v>7</v>
      </c>
      <c r="F158" s="13" t="s">
        <v>639</v>
      </c>
    </row>
    <row r="159" spans="1:6">
      <c r="A159" s="9" t="s">
        <v>537</v>
      </c>
      <c r="B159" s="15" t="str">
        <f t="shared" si="6"/>
        <v>Ze grijpen op correcte wijze in als een gesprek vastloopt.</v>
      </c>
      <c r="C159" s="15" t="str">
        <f t="shared" si="7"/>
        <v>Ik kan op een goede manier ingrijpen wanneer het gesprek vastloopt.</v>
      </c>
      <c r="D159" s="16" t="str">
        <f t="shared" si="8"/>
        <v>Bovenbouw</v>
      </c>
      <c r="E159" s="37">
        <v>7</v>
      </c>
      <c r="F159" s="13" t="s">
        <v>640</v>
      </c>
    </row>
    <row r="160" spans="1:6">
      <c r="A160" s="9" t="s">
        <v>538</v>
      </c>
      <c r="B160" s="15" t="str">
        <f t="shared" si="6"/>
        <v>Ze voeren op een adequate wijze gesprekken met onbekenden.</v>
      </c>
      <c r="C160" s="15" t="str">
        <f t="shared" si="7"/>
        <v>Ik durf een gesprek te voeren met een persoon of personen die ik niet ken.</v>
      </c>
      <c r="D160" s="16" t="str">
        <f t="shared" si="8"/>
        <v>Bovenbouw</v>
      </c>
      <c r="E160" s="26">
        <v>7</v>
      </c>
      <c r="F160" s="5" t="s">
        <v>640</v>
      </c>
    </row>
    <row r="161" spans="1:6">
      <c r="A161" s="9" t="s">
        <v>538</v>
      </c>
      <c r="B161" s="15" t="str">
        <f t="shared" si="6"/>
        <v>Ze voeren op een adequate wijze gesprekken met onbekenden.</v>
      </c>
      <c r="C161" s="15" t="str">
        <f t="shared" si="7"/>
        <v>Ik durf een gesprek te voeren met een persoon of personen die ik niet ken.</v>
      </c>
      <c r="D161" s="16" t="str">
        <f t="shared" si="8"/>
        <v>Bovenbouw</v>
      </c>
      <c r="E161" s="26">
        <v>7</v>
      </c>
      <c r="F161" s="5" t="s">
        <v>728</v>
      </c>
    </row>
    <row r="162" spans="1:6">
      <c r="A162" s="9" t="s">
        <v>538</v>
      </c>
      <c r="B162" s="15" t="str">
        <f t="shared" si="6"/>
        <v>Ze voeren op een adequate wijze gesprekken met onbekenden.</v>
      </c>
      <c r="C162" s="15" t="str">
        <f t="shared" si="7"/>
        <v>Ik durf een gesprek te voeren met een persoon of personen die ik niet ken.</v>
      </c>
      <c r="D162" s="16" t="str">
        <f t="shared" si="8"/>
        <v>Bovenbouw</v>
      </c>
      <c r="E162" s="37">
        <v>7</v>
      </c>
      <c r="F162" s="13" t="s">
        <v>639</v>
      </c>
    </row>
    <row r="163" spans="1:6">
      <c r="A163" s="9" t="s">
        <v>538</v>
      </c>
      <c r="B163" s="15" t="str">
        <f t="shared" si="6"/>
        <v>Ze voeren op een adequate wijze gesprekken met onbekenden.</v>
      </c>
      <c r="C163" s="15" t="str">
        <f t="shared" si="7"/>
        <v>Ik durf een gesprek te voeren met een persoon of personen die ik niet ken.</v>
      </c>
      <c r="D163" s="16" t="str">
        <f t="shared" si="8"/>
        <v>Bovenbouw</v>
      </c>
      <c r="E163" s="37">
        <v>7</v>
      </c>
      <c r="F163" s="13" t="s">
        <v>640</v>
      </c>
    </row>
    <row r="164" spans="1:6">
      <c r="A164" s="9" t="s">
        <v>539</v>
      </c>
      <c r="B164" s="15" t="str">
        <f t="shared" si="6"/>
        <v>Ze respecteren de inbreng van anderen ongeacht hun status.</v>
      </c>
      <c r="C164" s="15" t="str">
        <f t="shared" si="7"/>
        <v>Ik toon respect voor de gesprekspartners.</v>
      </c>
      <c r="D164" s="16" t="str">
        <f t="shared" si="8"/>
        <v>Bovenbouw</v>
      </c>
      <c r="E164" s="26">
        <v>8</v>
      </c>
      <c r="F164" s="5" t="s">
        <v>706</v>
      </c>
    </row>
    <row r="165" spans="1:6">
      <c r="A165" s="9" t="s">
        <v>539</v>
      </c>
      <c r="B165" s="15" t="str">
        <f t="shared" si="6"/>
        <v>Ze respecteren de inbreng van anderen ongeacht hun status.</v>
      </c>
      <c r="C165" s="15" t="str">
        <f t="shared" si="7"/>
        <v>Ik toon respect voor de gesprekspartners.</v>
      </c>
      <c r="D165" s="16" t="str">
        <f t="shared" si="8"/>
        <v>Bovenbouw</v>
      </c>
      <c r="E165" s="38">
        <v>8</v>
      </c>
      <c r="F165" s="30" t="s">
        <v>641</v>
      </c>
    </row>
    <row r="166" spans="1:6">
      <c r="A166" s="9" t="s">
        <v>536</v>
      </c>
      <c r="B166" s="15" t="str">
        <f t="shared" si="6"/>
        <v>Kinderen kunnen een gesprek leiden.</v>
      </c>
      <c r="C166" s="15" t="str">
        <f t="shared" si="7"/>
        <v>Ik kan een gesprek in een kleine of grote groep leiden.</v>
      </c>
      <c r="D166" s="16" t="str">
        <f t="shared" si="8"/>
        <v>Bovenbouw</v>
      </c>
      <c r="E166" s="26">
        <v>8</v>
      </c>
      <c r="F166" s="5" t="s">
        <v>729</v>
      </c>
    </row>
    <row r="167" spans="1:6">
      <c r="A167" s="9" t="s">
        <v>536</v>
      </c>
      <c r="B167" s="15" t="str">
        <f t="shared" si="6"/>
        <v>Kinderen kunnen een gesprek leiden.</v>
      </c>
      <c r="C167" s="15" t="str">
        <f t="shared" si="7"/>
        <v>Ik kan een gesprek in een kleine of grote groep leiden.</v>
      </c>
      <c r="D167" s="16" t="str">
        <f t="shared" si="8"/>
        <v>Bovenbouw</v>
      </c>
      <c r="E167" s="26">
        <v>8</v>
      </c>
      <c r="F167" s="5" t="s">
        <v>722</v>
      </c>
    </row>
    <row r="168" spans="1:6">
      <c r="A168" s="9" t="s">
        <v>536</v>
      </c>
      <c r="B168" s="15" t="str">
        <f t="shared" si="6"/>
        <v>Kinderen kunnen een gesprek leiden.</v>
      </c>
      <c r="C168" s="15" t="str">
        <f t="shared" si="7"/>
        <v>Ik kan een gesprek in een kleine of grote groep leiden.</v>
      </c>
      <c r="D168" s="16" t="str">
        <f t="shared" si="8"/>
        <v>Bovenbouw</v>
      </c>
      <c r="E168" s="26">
        <v>8</v>
      </c>
      <c r="F168" s="5" t="s">
        <v>706</v>
      </c>
    </row>
    <row r="169" spans="1:6">
      <c r="A169" s="9" t="s">
        <v>536</v>
      </c>
      <c r="B169" s="15" t="str">
        <f t="shared" si="6"/>
        <v>Kinderen kunnen een gesprek leiden.</v>
      </c>
      <c r="C169" s="15" t="str">
        <f t="shared" si="7"/>
        <v>Ik kan een gesprek in een kleine of grote groep leiden.</v>
      </c>
      <c r="D169" s="16" t="str">
        <f t="shared" si="8"/>
        <v>Bovenbouw</v>
      </c>
      <c r="E169" s="26">
        <v>8</v>
      </c>
      <c r="F169" s="5" t="s">
        <v>730</v>
      </c>
    </row>
    <row r="170" spans="1:6">
      <c r="A170" s="9" t="s">
        <v>536</v>
      </c>
      <c r="B170" s="15" t="str">
        <f t="shared" si="6"/>
        <v>Kinderen kunnen een gesprek leiden.</v>
      </c>
      <c r="C170" s="15" t="str">
        <f t="shared" si="7"/>
        <v>Ik kan een gesprek in een kleine of grote groep leiden.</v>
      </c>
      <c r="D170" s="16" t="str">
        <f t="shared" si="8"/>
        <v>Bovenbouw</v>
      </c>
      <c r="E170" s="37">
        <v>8</v>
      </c>
      <c r="F170" s="13" t="s">
        <v>641</v>
      </c>
    </row>
    <row r="171" spans="1:6">
      <c r="A171" s="14" t="s">
        <v>569</v>
      </c>
      <c r="B171" s="15" t="str">
        <f t="shared" si="6"/>
        <v>Ze zorgen voor een goede beurtwisseling.</v>
      </c>
      <c r="C171" s="15" t="str">
        <f t="shared" si="7"/>
        <v>Ik kan de beurten tijdens een gesprek eerlijk verdelen.</v>
      </c>
      <c r="D171" s="16" t="str">
        <f t="shared" si="8"/>
        <v>Bovenbouw</v>
      </c>
      <c r="E171" s="25">
        <v>8</v>
      </c>
      <c r="F171" s="17" t="s">
        <v>729</v>
      </c>
    </row>
    <row r="172" spans="1:6">
      <c r="A172" s="14" t="s">
        <v>569</v>
      </c>
      <c r="B172" s="15" t="str">
        <f t="shared" si="6"/>
        <v>Ze zorgen voor een goede beurtwisseling.</v>
      </c>
      <c r="C172" s="15" t="str">
        <f t="shared" si="7"/>
        <v>Ik kan de beurten tijdens een gesprek eerlijk verdelen.</v>
      </c>
      <c r="D172" s="16" t="str">
        <f t="shared" si="8"/>
        <v>Bovenbouw</v>
      </c>
      <c r="E172" s="25">
        <v>8</v>
      </c>
      <c r="F172" s="17" t="s">
        <v>722</v>
      </c>
    </row>
    <row r="173" spans="1:6">
      <c r="A173" s="14" t="s">
        <v>569</v>
      </c>
      <c r="B173" s="15" t="str">
        <f t="shared" si="6"/>
        <v>Ze zorgen voor een goede beurtwisseling.</v>
      </c>
      <c r="C173" s="15" t="str">
        <f t="shared" si="7"/>
        <v>Ik kan de beurten tijdens een gesprek eerlijk verdelen.</v>
      </c>
      <c r="D173" s="16" t="str">
        <f t="shared" si="8"/>
        <v>Bovenbouw</v>
      </c>
      <c r="E173" s="26">
        <v>8</v>
      </c>
      <c r="F173" s="5" t="s">
        <v>731</v>
      </c>
    </row>
    <row r="174" spans="1:6">
      <c r="A174" s="14" t="s">
        <v>569</v>
      </c>
      <c r="B174" s="15" t="str">
        <f t="shared" si="6"/>
        <v>Ze zorgen voor een goede beurtwisseling.</v>
      </c>
      <c r="C174" s="15" t="str">
        <f t="shared" si="7"/>
        <v>Ik kan de beurten tijdens een gesprek eerlijk verdelen.</v>
      </c>
      <c r="D174" s="16" t="str">
        <f t="shared" si="8"/>
        <v>Bovenbouw</v>
      </c>
      <c r="E174" s="26">
        <v>8</v>
      </c>
      <c r="F174" s="5" t="s">
        <v>706</v>
      </c>
    </row>
    <row r="175" spans="1:6">
      <c r="A175" s="14" t="s">
        <v>569</v>
      </c>
      <c r="B175" s="15" t="str">
        <f t="shared" si="6"/>
        <v>Ze zorgen voor een goede beurtwisseling.</v>
      </c>
      <c r="C175" s="15" t="str">
        <f t="shared" si="7"/>
        <v>Ik kan de beurten tijdens een gesprek eerlijk verdelen.</v>
      </c>
      <c r="D175" s="16" t="str">
        <f t="shared" si="8"/>
        <v>Bovenbouw</v>
      </c>
      <c r="E175" s="38">
        <v>8</v>
      </c>
      <c r="F175" s="30" t="s">
        <v>641</v>
      </c>
    </row>
    <row r="176" spans="1:6">
      <c r="A176" s="9" t="s">
        <v>537</v>
      </c>
      <c r="B176" s="15" t="str">
        <f t="shared" si="6"/>
        <v>Ze grijpen op correcte wijze in als een gesprek vastloopt.</v>
      </c>
      <c r="C176" s="15" t="str">
        <f t="shared" si="7"/>
        <v>Ik kan op een goede manier ingrijpen wanneer het gesprek vastloopt.</v>
      </c>
      <c r="D176" s="16" t="str">
        <f t="shared" si="8"/>
        <v>Bovenbouw</v>
      </c>
      <c r="E176" s="25">
        <v>8</v>
      </c>
      <c r="F176" s="17" t="s">
        <v>729</v>
      </c>
    </row>
    <row r="177" spans="1:6">
      <c r="A177" s="9" t="s">
        <v>537</v>
      </c>
      <c r="B177" s="15" t="str">
        <f t="shared" si="6"/>
        <v>Ze grijpen op correcte wijze in als een gesprek vastloopt.</v>
      </c>
      <c r="C177" s="15" t="str">
        <f t="shared" si="7"/>
        <v>Ik kan op een goede manier ingrijpen wanneer het gesprek vastloopt.</v>
      </c>
      <c r="D177" s="16" t="str">
        <f t="shared" si="8"/>
        <v>Bovenbouw</v>
      </c>
      <c r="E177" s="25">
        <v>8</v>
      </c>
      <c r="F177" s="17" t="s">
        <v>722</v>
      </c>
    </row>
    <row r="178" spans="1:6">
      <c r="A178" s="9" t="s">
        <v>537</v>
      </c>
      <c r="B178" s="15" t="str">
        <f t="shared" si="6"/>
        <v>Ze grijpen op correcte wijze in als een gesprek vastloopt.</v>
      </c>
      <c r="C178" s="15" t="str">
        <f t="shared" si="7"/>
        <v>Ik kan op een goede manier ingrijpen wanneer het gesprek vastloopt.</v>
      </c>
      <c r="D178" s="16" t="str">
        <f t="shared" si="8"/>
        <v>Bovenbouw</v>
      </c>
      <c r="E178" s="25">
        <v>8</v>
      </c>
      <c r="F178" s="17" t="s">
        <v>706</v>
      </c>
    </row>
    <row r="179" spans="1:6">
      <c r="A179" s="9" t="s">
        <v>537</v>
      </c>
      <c r="B179" s="15" t="str">
        <f t="shared" si="6"/>
        <v>Ze grijpen op correcte wijze in als een gesprek vastloopt.</v>
      </c>
      <c r="C179" s="15" t="str">
        <f t="shared" si="7"/>
        <v>Ik kan op een goede manier ingrijpen wanneer het gesprek vastloopt.</v>
      </c>
      <c r="D179" s="16" t="str">
        <f t="shared" si="8"/>
        <v>Bovenbouw</v>
      </c>
      <c r="E179" s="26">
        <v>8</v>
      </c>
      <c r="F179" s="5" t="s">
        <v>730</v>
      </c>
    </row>
    <row r="180" spans="1:6">
      <c r="A180" s="9" t="s">
        <v>537</v>
      </c>
      <c r="B180" s="15" t="str">
        <f t="shared" si="6"/>
        <v>Ze grijpen op correcte wijze in als een gesprek vastloopt.</v>
      </c>
      <c r="C180" s="15" t="str">
        <f t="shared" si="7"/>
        <v>Ik kan op een goede manier ingrijpen wanneer het gesprek vastloopt.</v>
      </c>
      <c r="D180" s="16" t="str">
        <f t="shared" si="8"/>
        <v>Bovenbouw</v>
      </c>
      <c r="E180" s="37">
        <v>8</v>
      </c>
      <c r="F180" s="13" t="s">
        <v>641</v>
      </c>
    </row>
    <row r="181" spans="1:6">
      <c r="A181" s="9" t="s">
        <v>538</v>
      </c>
      <c r="B181" s="15" t="str">
        <f t="shared" si="6"/>
        <v>Ze voeren op een adequate wijze gesprekken met onbekenden.</v>
      </c>
      <c r="C181" s="15" t="str">
        <f t="shared" si="7"/>
        <v>Ik durf een gesprek te voeren met een persoon of personen die ik niet ken.</v>
      </c>
      <c r="D181" s="16" t="str">
        <f t="shared" si="8"/>
        <v>Bovenbouw</v>
      </c>
      <c r="E181" s="26">
        <v>8</v>
      </c>
      <c r="F181" s="5" t="s">
        <v>722</v>
      </c>
    </row>
    <row r="182" spans="1:6">
      <c r="A182" s="9" t="s">
        <v>538</v>
      </c>
      <c r="B182" s="15" t="str">
        <f t="shared" si="6"/>
        <v>Ze voeren op een adequate wijze gesprekken met onbekenden.</v>
      </c>
      <c r="C182" s="15" t="str">
        <f t="shared" si="7"/>
        <v>Ik durf een gesprek te voeren met een persoon of personen die ik niet ken.</v>
      </c>
      <c r="D182" s="16" t="str">
        <f t="shared" si="8"/>
        <v>Bovenbouw</v>
      </c>
      <c r="E182" s="27">
        <v>8</v>
      </c>
      <c r="F182" s="45" t="s">
        <v>706</v>
      </c>
    </row>
    <row r="183" spans="1:6">
      <c r="A183" s="9" t="s">
        <v>538</v>
      </c>
      <c r="B183" s="15" t="str">
        <f t="shared" si="6"/>
        <v>Ze voeren op een adequate wijze gesprekken met onbekenden.</v>
      </c>
      <c r="C183" s="15" t="str">
        <f t="shared" si="7"/>
        <v>Ik durf een gesprek te voeren met een persoon of personen die ik niet ken.</v>
      </c>
      <c r="D183" s="16" t="str">
        <f t="shared" si="8"/>
        <v>Bovenbouw</v>
      </c>
      <c r="E183" s="42">
        <v>8</v>
      </c>
      <c r="F183" s="47" t="s">
        <v>641</v>
      </c>
    </row>
    <row r="184" spans="1:6">
      <c r="A184" s="14" t="s">
        <v>532</v>
      </c>
      <c r="B184" s="15" t="str">
        <f t="shared" si="6"/>
        <v>Ze stimuleren elkaar tot interactie.</v>
      </c>
      <c r="C184" s="15" t="str">
        <f t="shared" si="7"/>
        <v>Ik kan ervoor zorgen dat anderen meedoen aan het gesprek.</v>
      </c>
      <c r="D184" s="16" t="str">
        <f t="shared" si="8"/>
        <v>Middenbouw</v>
      </c>
      <c r="E184" s="49" t="s">
        <v>582</v>
      </c>
      <c r="F184" s="24" t="s">
        <v>704</v>
      </c>
    </row>
    <row r="185" spans="1:6">
      <c r="A185" s="14" t="s">
        <v>532</v>
      </c>
      <c r="B185" s="15" t="str">
        <f t="shared" si="6"/>
        <v>Ze stimuleren elkaar tot interactie.</v>
      </c>
      <c r="C185" s="15" t="str">
        <f t="shared" si="7"/>
        <v>Ik kan ervoor zorgen dat anderen meedoen aan het gesprek.</v>
      </c>
      <c r="D185" s="16" t="str">
        <f t="shared" si="8"/>
        <v>Middenbouw</v>
      </c>
      <c r="E185" s="49" t="s">
        <v>582</v>
      </c>
      <c r="F185" s="24" t="s">
        <v>696</v>
      </c>
    </row>
    <row r="186" spans="1:6">
      <c r="A186" s="9" t="s">
        <v>531</v>
      </c>
      <c r="B186" s="15" t="str">
        <f t="shared" si="6"/>
        <v>Kinderen nemen het initiatief tot gesprekken in kleine en grote groepen.</v>
      </c>
      <c r="C186" s="15" t="str">
        <f t="shared" si="7"/>
        <v>Ik kan een gesprek starten in een groep.</v>
      </c>
      <c r="D186" s="16" t="str">
        <f t="shared" si="8"/>
        <v>Middenbouw</v>
      </c>
      <c r="E186" s="27"/>
      <c r="F186" s="45" t="s">
        <v>527</v>
      </c>
    </row>
    <row r="187" spans="1:6">
      <c r="A187" s="9" t="s">
        <v>531</v>
      </c>
      <c r="B187" s="15" t="str">
        <f t="shared" si="6"/>
        <v>Kinderen nemen het initiatief tot gesprekken in kleine en grote groepen.</v>
      </c>
      <c r="C187" s="15" t="str">
        <f t="shared" si="7"/>
        <v>Ik kan een gesprek starten in een groep.</v>
      </c>
      <c r="D187" s="16" t="str">
        <f t="shared" si="8"/>
        <v>Middenbouw</v>
      </c>
      <c r="E187" s="27"/>
      <c r="F187" s="45" t="s">
        <v>528</v>
      </c>
    </row>
    <row r="188" spans="1:6">
      <c r="A188" s="9" t="s">
        <v>531</v>
      </c>
      <c r="B188" s="15" t="str">
        <f t="shared" si="6"/>
        <v>Kinderen nemen het initiatief tot gesprekken in kleine en grote groepen.</v>
      </c>
      <c r="C188" s="15" t="str">
        <f t="shared" si="7"/>
        <v>Ik kan een gesprek starten in een groep.</v>
      </c>
      <c r="D188" s="16" t="str">
        <f t="shared" si="8"/>
        <v>Middenbouw</v>
      </c>
      <c r="E188" s="27"/>
      <c r="F188" s="45" t="s">
        <v>529</v>
      </c>
    </row>
    <row r="189" spans="1:6">
      <c r="A189" s="19" t="s">
        <v>531</v>
      </c>
      <c r="B189" s="15" t="str">
        <f t="shared" si="6"/>
        <v>Kinderen nemen het initiatief tot gesprekken in kleine en grote groepen.</v>
      </c>
      <c r="C189" s="15" t="str">
        <f t="shared" si="7"/>
        <v>Ik kan een gesprek starten in een groep.</v>
      </c>
      <c r="D189" s="16" t="str">
        <f t="shared" si="8"/>
        <v>Middenbouw</v>
      </c>
      <c r="E189" s="40"/>
      <c r="F189" s="46" t="s">
        <v>530</v>
      </c>
    </row>
    <row r="190" spans="1:6">
      <c r="A190" s="19" t="s">
        <v>539</v>
      </c>
      <c r="B190" s="15" t="str">
        <f t="shared" si="6"/>
        <v>Ze respecteren de inbreng van anderen ongeacht hun status.</v>
      </c>
      <c r="C190" s="15" t="str">
        <f t="shared" si="7"/>
        <v>Ik toon respect voor de gesprekspartners.</v>
      </c>
      <c r="D190" s="16" t="str">
        <f t="shared" si="8"/>
        <v>Bovenbouw</v>
      </c>
      <c r="E190" s="40"/>
      <c r="F190" s="46" t="s">
        <v>535</v>
      </c>
    </row>
    <row r="191" spans="1:6">
      <c r="A191" s="19" t="s">
        <v>539</v>
      </c>
      <c r="B191" s="15" t="str">
        <f t="shared" si="6"/>
        <v>Ze respecteren de inbreng van anderen ongeacht hun status.</v>
      </c>
      <c r="C191" s="15" t="str">
        <f t="shared" si="7"/>
        <v>Ik toon respect voor de gesprekspartners.</v>
      </c>
      <c r="D191" s="16" t="str">
        <f t="shared" si="8"/>
        <v>Bovenbouw</v>
      </c>
      <c r="E191" s="40"/>
      <c r="F191" s="46" t="s">
        <v>568</v>
      </c>
    </row>
    <row r="192" spans="1:6">
      <c r="A192" s="19" t="s">
        <v>539</v>
      </c>
      <c r="B192" s="15" t="str">
        <f t="shared" si="6"/>
        <v>Ze respecteren de inbreng van anderen ongeacht hun status.</v>
      </c>
      <c r="C192" s="15" t="str">
        <f t="shared" si="7"/>
        <v>Ik toon respect voor de gesprekspartners.</v>
      </c>
      <c r="D192" s="16" t="str">
        <f t="shared" si="8"/>
        <v>Bovenbouw</v>
      </c>
      <c r="F192" s="5" t="s">
        <v>570</v>
      </c>
    </row>
    <row r="193" spans="1:6">
      <c r="A193" s="19" t="s">
        <v>512</v>
      </c>
      <c r="B193" s="15" t="str">
        <f t="shared" si="6"/>
        <v>Ze kunnen een gesprekslijn vasthouden.</v>
      </c>
      <c r="C193" s="15" t="str">
        <f t="shared" si="7"/>
        <v>Ik kan bij het onderwerp van een gesprek blijven.</v>
      </c>
      <c r="D193" s="18" t="str">
        <f t="shared" si="8"/>
        <v>Middenbouw</v>
      </c>
      <c r="F193" s="5" t="s">
        <v>504</v>
      </c>
    </row>
    <row r="194" spans="1:6">
      <c r="A194" s="19" t="s">
        <v>512</v>
      </c>
      <c r="B194" s="15" t="str">
        <f t="shared" si="6"/>
        <v>Ze kunnen een gesprekslijn vasthouden.</v>
      </c>
      <c r="C194" s="15" t="str">
        <f t="shared" si="7"/>
        <v>Ik kan bij het onderwerp van een gesprek blijven.</v>
      </c>
      <c r="D194" s="16" t="str">
        <f t="shared" si="8"/>
        <v>Middenbouw</v>
      </c>
      <c r="F194" s="5" t="s">
        <v>505</v>
      </c>
    </row>
    <row r="195" spans="1:6">
      <c r="A195" s="19" t="s">
        <v>512</v>
      </c>
      <c r="B195" s="15" t="str">
        <f t="shared" si="6"/>
        <v>Ze kunnen een gesprekslijn vasthouden.</v>
      </c>
      <c r="C195" s="15" t="str">
        <f t="shared" si="7"/>
        <v>Ik kan bij het onderwerp van een gesprek blijven.</v>
      </c>
      <c r="D195" s="16" t="str">
        <f t="shared" si="8"/>
        <v>Middenbouw</v>
      </c>
      <c r="F195" s="5" t="s">
        <v>506</v>
      </c>
    </row>
    <row r="196" spans="1:6">
      <c r="A196" s="19" t="s">
        <v>512</v>
      </c>
      <c r="B196" s="15" t="str">
        <f t="shared" ref="B196:B223" si="9">IF(A196="1.1.1","Kinderen nemen het initiatief tot gesprekken in kleine en grote groepen.",IF(A196="1.1.2","Ze kunnen een gesprekslijn vasthouden.",IF(A196="1.1.3","Ze stimuleren elkaar tot interactie.",IF(A196="1.1.4","Ze onderhandelen over betekenissen.",IF(A196="1.1.5","Ze houden rekening met wat gesprekspartners weten.",IF(A196="1.1.6","Kinderen kunnen een gesprek leiden.",IF(A196="1.1.7","Ze zorgen voor een goede beurtwisseling.",IF(A196="1.1.8","Ze grijpen op correcte wijze in als een gesprek vastloopt.",IF(A196="1.1.9","Ze voeren op een adequate wijze gesprekken met onbekenden.",IF(A196="1.1.10","Ze respecteren de inbreng van anderen ongeacht hun status.","Voer tussendoel in"))))))))))</f>
        <v>Ze kunnen een gesprekslijn vasthouden.</v>
      </c>
      <c r="C196" s="15" t="str">
        <f t="shared" ref="C196:C223" si="10">IF(A196="1.1.1","Ik kan een gesprek starten in een groep.",IF(A196="1.1.2","Ik kan bij het onderwerp van een gesprek blijven.",IF(A196="1.1.3","Ik kan ervoor zorgen dat anderen meedoen aan het gesprek.",IF(A196="1.1.4","Ik kan in een gesprek om uitleg vragen als ik iets niet begrijp.",IF(A196="1.1.5","Ik let goed op of anderen mij begrijpen als ik iets vertel.",IF(A196="1.1.6","Ik kan een gesprek in een kleine of grote groep leiden.",IF(A196="1.1.7","Ik kan de beurten tijdens een gesprek eerlijk verdelen.",IF(A196="1.1.8","Ik kan op een goede manier ingrijpen wanneer het gesprek vastloopt.",IF(A196="1.1.9","Ik durf een gesprek te voeren met een persoon of personen die ik niet ken.",IF(A196="1.1.10","Ik toon respect voor de gesprekspartners.","Voer tussendoel in"))))))))))</f>
        <v>Ik kan bij het onderwerp van een gesprek blijven.</v>
      </c>
      <c r="D196" s="16" t="str">
        <f t="shared" ref="D196:D223" si="11">IF(A196="1.1.1","Middenbouw",IF(A196="1.1.2","Middenbouw",IF(A196="1.1.3","Middenbouw",IF(A196="1.1.4","Middenbouw",IF(A196="1.1.5","Middenbouw",IF(A196="1.1.6","Bovenbouw",IF(A196="1.1.7","Bovenbouw",IF(A196="1.1.8","Bovenbouw",IF(A196="1.1.9","Bovenbouw",IF(A196="1.1.10","Bovenbouw","Onbepaald"))))))))))</f>
        <v>Middenbouw</v>
      </c>
      <c r="E196" s="40"/>
      <c r="F196" s="46" t="s">
        <v>527</v>
      </c>
    </row>
    <row r="197" spans="1:6">
      <c r="A197" s="19" t="s">
        <v>512</v>
      </c>
      <c r="B197" s="15" t="str">
        <f t="shared" si="9"/>
        <v>Ze kunnen een gesprekslijn vasthouden.</v>
      </c>
      <c r="C197" s="15" t="str">
        <f t="shared" si="10"/>
        <v>Ik kan bij het onderwerp van een gesprek blijven.</v>
      </c>
      <c r="D197" s="16" t="str">
        <f t="shared" si="11"/>
        <v>Middenbouw</v>
      </c>
      <c r="E197" s="40"/>
      <c r="F197" s="46" t="s">
        <v>528</v>
      </c>
    </row>
    <row r="198" spans="1:6">
      <c r="A198" s="19" t="s">
        <v>512</v>
      </c>
      <c r="B198" s="15" t="str">
        <f t="shared" si="9"/>
        <v>Ze kunnen een gesprekslijn vasthouden.</v>
      </c>
      <c r="C198" s="15" t="str">
        <f t="shared" si="10"/>
        <v>Ik kan bij het onderwerp van een gesprek blijven.</v>
      </c>
      <c r="D198" s="16" t="str">
        <f t="shared" si="11"/>
        <v>Middenbouw</v>
      </c>
      <c r="E198" s="40"/>
      <c r="F198" s="46" t="s">
        <v>529</v>
      </c>
    </row>
    <row r="199" spans="1:6">
      <c r="A199" s="19" t="s">
        <v>512</v>
      </c>
      <c r="B199" s="15" t="str">
        <f t="shared" si="9"/>
        <v>Ze kunnen een gesprekslijn vasthouden.</v>
      </c>
      <c r="C199" s="15" t="str">
        <f t="shared" si="10"/>
        <v>Ik kan bij het onderwerp van een gesprek blijven.</v>
      </c>
      <c r="D199" s="16" t="str">
        <f t="shared" si="11"/>
        <v>Middenbouw</v>
      </c>
      <c r="E199" s="27"/>
      <c r="F199" s="45" t="s">
        <v>530</v>
      </c>
    </row>
    <row r="200" spans="1:6">
      <c r="A200" s="19" t="s">
        <v>532</v>
      </c>
      <c r="B200" s="15" t="str">
        <f t="shared" si="9"/>
        <v>Ze stimuleren elkaar tot interactie.</v>
      </c>
      <c r="C200" s="15" t="str">
        <f t="shared" si="10"/>
        <v>Ik kan ervoor zorgen dat anderen meedoen aan het gesprek.</v>
      </c>
      <c r="D200" s="16" t="str">
        <f t="shared" si="11"/>
        <v>Middenbouw</v>
      </c>
      <c r="E200" s="27"/>
      <c r="F200" s="45" t="s">
        <v>527</v>
      </c>
    </row>
    <row r="201" spans="1:6">
      <c r="A201" s="14" t="s">
        <v>532</v>
      </c>
      <c r="B201" s="15" t="str">
        <f t="shared" si="9"/>
        <v>Ze stimuleren elkaar tot interactie.</v>
      </c>
      <c r="C201" s="15" t="str">
        <f t="shared" si="10"/>
        <v>Ik kan ervoor zorgen dat anderen meedoen aan het gesprek.</v>
      </c>
      <c r="D201" s="16" t="str">
        <f t="shared" si="11"/>
        <v>Middenbouw</v>
      </c>
      <c r="E201" s="40"/>
      <c r="F201" s="46" t="s">
        <v>528</v>
      </c>
    </row>
    <row r="202" spans="1:6">
      <c r="A202" s="14" t="s">
        <v>532</v>
      </c>
      <c r="B202" s="15" t="str">
        <f t="shared" si="9"/>
        <v>Ze stimuleren elkaar tot interactie.</v>
      </c>
      <c r="C202" s="15" t="str">
        <f t="shared" si="10"/>
        <v>Ik kan ervoor zorgen dat anderen meedoen aan het gesprek.</v>
      </c>
      <c r="D202" s="16" t="str">
        <f t="shared" si="11"/>
        <v>Middenbouw</v>
      </c>
      <c r="E202" s="40"/>
      <c r="F202" s="46" t="s">
        <v>529</v>
      </c>
    </row>
    <row r="203" spans="1:6">
      <c r="A203" s="14" t="s">
        <v>532</v>
      </c>
      <c r="B203" s="15" t="str">
        <f t="shared" si="9"/>
        <v>Ze stimuleren elkaar tot interactie.</v>
      </c>
      <c r="C203" s="15" t="str">
        <f t="shared" si="10"/>
        <v>Ik kan ervoor zorgen dat anderen meedoen aan het gesprek.</v>
      </c>
      <c r="D203" s="16" t="str">
        <f t="shared" si="11"/>
        <v>Middenbouw</v>
      </c>
      <c r="E203" s="40"/>
      <c r="F203" s="46" t="s">
        <v>530</v>
      </c>
    </row>
    <row r="204" spans="1:6">
      <c r="A204" s="14" t="s">
        <v>533</v>
      </c>
      <c r="B204" s="15" t="str">
        <f t="shared" si="9"/>
        <v>Ze onderhandelen over betekenissen.</v>
      </c>
      <c r="C204" s="15" t="str">
        <f t="shared" si="10"/>
        <v>Ik kan in een gesprek om uitleg vragen als ik iets niet begrijp.</v>
      </c>
      <c r="D204" s="16" t="str">
        <f t="shared" si="11"/>
        <v>Middenbouw</v>
      </c>
      <c r="E204" s="40"/>
      <c r="F204" s="46" t="s">
        <v>527</v>
      </c>
    </row>
    <row r="205" spans="1:6">
      <c r="A205" s="14" t="s">
        <v>533</v>
      </c>
      <c r="B205" s="15" t="str">
        <f t="shared" si="9"/>
        <v>Ze onderhandelen over betekenissen.</v>
      </c>
      <c r="C205" s="15" t="str">
        <f t="shared" si="10"/>
        <v>Ik kan in een gesprek om uitleg vragen als ik iets niet begrijp.</v>
      </c>
      <c r="D205" s="16" t="str">
        <f t="shared" si="11"/>
        <v>Middenbouw</v>
      </c>
      <c r="E205" s="40"/>
      <c r="F205" s="46" t="s">
        <v>528</v>
      </c>
    </row>
    <row r="206" spans="1:6">
      <c r="A206" s="14" t="s">
        <v>533</v>
      </c>
      <c r="B206" s="15" t="str">
        <f t="shared" si="9"/>
        <v>Ze onderhandelen over betekenissen.</v>
      </c>
      <c r="C206" s="15" t="str">
        <f t="shared" si="10"/>
        <v>Ik kan in een gesprek om uitleg vragen als ik iets niet begrijp.</v>
      </c>
      <c r="D206" s="16" t="str">
        <f t="shared" si="11"/>
        <v>Middenbouw</v>
      </c>
      <c r="E206" s="40"/>
      <c r="F206" s="46" t="s">
        <v>529</v>
      </c>
    </row>
    <row r="207" spans="1:6">
      <c r="A207" s="14" t="s">
        <v>533</v>
      </c>
      <c r="B207" s="15" t="str">
        <f t="shared" si="9"/>
        <v>Ze onderhandelen over betekenissen.</v>
      </c>
      <c r="C207" s="15" t="str">
        <f t="shared" si="10"/>
        <v>Ik kan in een gesprek om uitleg vragen als ik iets niet begrijp.</v>
      </c>
      <c r="D207" s="16" t="str">
        <f t="shared" si="11"/>
        <v>Middenbouw</v>
      </c>
      <c r="E207" s="40"/>
      <c r="F207" s="46" t="s">
        <v>530</v>
      </c>
    </row>
    <row r="208" spans="1:6">
      <c r="A208" s="14" t="s">
        <v>513</v>
      </c>
      <c r="B208" s="15" t="str">
        <f t="shared" si="9"/>
        <v>Ze houden rekening met wat gesprekspartners weten.</v>
      </c>
      <c r="C208" s="15" t="str">
        <f t="shared" si="10"/>
        <v>Ik let goed op of anderen mij begrijpen als ik iets vertel.</v>
      </c>
      <c r="D208" s="16" t="str">
        <f t="shared" si="11"/>
        <v>Middenbouw</v>
      </c>
      <c r="E208" s="40"/>
      <c r="F208" s="46" t="s">
        <v>504</v>
      </c>
    </row>
    <row r="209" spans="1:6">
      <c r="A209" s="14" t="s">
        <v>513</v>
      </c>
      <c r="B209" s="15" t="str">
        <f t="shared" si="9"/>
        <v>Ze houden rekening met wat gesprekspartners weten.</v>
      </c>
      <c r="C209" s="15" t="str">
        <f t="shared" si="10"/>
        <v>Ik let goed op of anderen mij begrijpen als ik iets vertel.</v>
      </c>
      <c r="D209" s="16" t="str">
        <f t="shared" si="11"/>
        <v>Middenbouw</v>
      </c>
      <c r="F209" s="5" t="s">
        <v>505</v>
      </c>
    </row>
    <row r="210" spans="1:6">
      <c r="A210" s="14" t="s">
        <v>513</v>
      </c>
      <c r="B210" s="15" t="str">
        <f t="shared" si="9"/>
        <v>Ze houden rekening met wat gesprekspartners weten.</v>
      </c>
      <c r="C210" s="15" t="str">
        <f t="shared" si="10"/>
        <v>Ik let goed op of anderen mij begrijpen als ik iets vertel.</v>
      </c>
      <c r="D210" s="16" t="str">
        <f t="shared" si="11"/>
        <v>Middenbouw</v>
      </c>
      <c r="F210" s="5" t="s">
        <v>506</v>
      </c>
    </row>
    <row r="211" spans="1:6">
      <c r="A211" s="14" t="s">
        <v>513</v>
      </c>
      <c r="B211" s="15" t="str">
        <f t="shared" si="9"/>
        <v>Ze houden rekening met wat gesprekspartners weten.</v>
      </c>
      <c r="C211" s="15" t="str">
        <f t="shared" si="10"/>
        <v>Ik let goed op of anderen mij begrijpen als ik iets vertel.</v>
      </c>
      <c r="D211" s="16" t="str">
        <f t="shared" si="11"/>
        <v>Middenbouw</v>
      </c>
      <c r="F211" s="5" t="s">
        <v>514</v>
      </c>
    </row>
    <row r="212" spans="1:6">
      <c r="A212" s="14" t="s">
        <v>513</v>
      </c>
      <c r="B212" s="15" t="str">
        <f t="shared" si="9"/>
        <v>Ze houden rekening met wat gesprekspartners weten.</v>
      </c>
      <c r="C212" s="15" t="str">
        <f t="shared" si="10"/>
        <v>Ik let goed op of anderen mij begrijpen als ik iets vertel.</v>
      </c>
      <c r="D212" s="16" t="str">
        <f t="shared" si="11"/>
        <v>Middenbouw</v>
      </c>
      <c r="F212" s="5" t="s">
        <v>515</v>
      </c>
    </row>
    <row r="213" spans="1:6">
      <c r="A213" s="9" t="s">
        <v>536</v>
      </c>
      <c r="B213" s="15" t="str">
        <f t="shared" si="9"/>
        <v>Kinderen kunnen een gesprek leiden.</v>
      </c>
      <c r="C213" s="15" t="str">
        <f t="shared" si="10"/>
        <v>Ik kan een gesprek in een kleine of grote groep leiden.</v>
      </c>
      <c r="D213" s="16" t="str">
        <f t="shared" si="11"/>
        <v>Bovenbouw</v>
      </c>
      <c r="F213" s="5" t="s">
        <v>535</v>
      </c>
    </row>
    <row r="214" spans="1:6">
      <c r="A214" s="9" t="s">
        <v>536</v>
      </c>
      <c r="B214" s="15" t="str">
        <f t="shared" si="9"/>
        <v>Kinderen kunnen een gesprek leiden.</v>
      </c>
      <c r="C214" s="15" t="str">
        <f t="shared" si="10"/>
        <v>Ik kan een gesprek in een kleine of grote groep leiden.</v>
      </c>
      <c r="D214" s="16" t="str">
        <f t="shared" si="11"/>
        <v>Bovenbouw</v>
      </c>
      <c r="F214" s="5" t="s">
        <v>568</v>
      </c>
    </row>
    <row r="215" spans="1:6">
      <c r="A215" s="9" t="s">
        <v>536</v>
      </c>
      <c r="B215" s="15" t="str">
        <f t="shared" si="9"/>
        <v>Kinderen kunnen een gesprek leiden.</v>
      </c>
      <c r="C215" s="15" t="str">
        <f t="shared" si="10"/>
        <v>Ik kan een gesprek in een kleine of grote groep leiden.</v>
      </c>
      <c r="D215" s="16" t="str">
        <f t="shared" si="11"/>
        <v>Bovenbouw</v>
      </c>
      <c r="F215" s="5" t="s">
        <v>570</v>
      </c>
    </row>
    <row r="216" spans="1:6">
      <c r="A216" s="9" t="s">
        <v>569</v>
      </c>
      <c r="B216" s="15" t="str">
        <f t="shared" si="9"/>
        <v>Ze zorgen voor een goede beurtwisseling.</v>
      </c>
      <c r="C216" s="15" t="str">
        <f t="shared" si="10"/>
        <v>Ik kan de beurten tijdens een gesprek eerlijk verdelen.</v>
      </c>
      <c r="D216" s="16" t="str">
        <f t="shared" si="11"/>
        <v>Bovenbouw</v>
      </c>
      <c r="E216" s="25"/>
      <c r="F216" s="17" t="s">
        <v>568</v>
      </c>
    </row>
    <row r="217" spans="1:6">
      <c r="A217" s="9" t="s">
        <v>569</v>
      </c>
      <c r="B217" s="15" t="str">
        <f t="shared" si="9"/>
        <v>Ze zorgen voor een goede beurtwisseling.</v>
      </c>
      <c r="C217" s="15" t="str">
        <f t="shared" si="10"/>
        <v>Ik kan de beurten tijdens een gesprek eerlijk verdelen.</v>
      </c>
      <c r="D217" s="16" t="str">
        <f t="shared" si="11"/>
        <v>Bovenbouw</v>
      </c>
      <c r="E217" s="25"/>
      <c r="F217" s="17" t="s">
        <v>570</v>
      </c>
    </row>
    <row r="218" spans="1:6">
      <c r="A218" s="14" t="s">
        <v>537</v>
      </c>
      <c r="B218" s="15" t="str">
        <f t="shared" si="9"/>
        <v>Ze grijpen op correcte wijze in als een gesprek vastloopt.</v>
      </c>
      <c r="C218" s="15" t="str">
        <f t="shared" si="10"/>
        <v>Ik kan op een goede manier ingrijpen wanneer het gesprek vastloopt.</v>
      </c>
      <c r="D218" s="16" t="str">
        <f t="shared" si="11"/>
        <v>Bovenbouw</v>
      </c>
      <c r="E218" s="25"/>
      <c r="F218" s="17" t="s">
        <v>535</v>
      </c>
    </row>
    <row r="219" spans="1:6">
      <c r="A219" s="14" t="s">
        <v>537</v>
      </c>
      <c r="B219" s="15" t="str">
        <f t="shared" si="9"/>
        <v>Ze grijpen op correcte wijze in als een gesprek vastloopt.</v>
      </c>
      <c r="C219" s="15" t="str">
        <f t="shared" si="10"/>
        <v>Ik kan op een goede manier ingrijpen wanneer het gesprek vastloopt.</v>
      </c>
      <c r="D219" s="16" t="str">
        <f t="shared" si="11"/>
        <v>Bovenbouw</v>
      </c>
      <c r="E219" s="25"/>
      <c r="F219" s="17" t="s">
        <v>568</v>
      </c>
    </row>
    <row r="220" spans="1:6">
      <c r="A220" s="14" t="s">
        <v>537</v>
      </c>
      <c r="B220" s="15" t="str">
        <f t="shared" si="9"/>
        <v>Ze grijpen op correcte wijze in als een gesprek vastloopt.</v>
      </c>
      <c r="C220" s="15" t="str">
        <f t="shared" si="10"/>
        <v>Ik kan op een goede manier ingrijpen wanneer het gesprek vastloopt.</v>
      </c>
      <c r="D220" s="16" t="str">
        <f t="shared" si="11"/>
        <v>Bovenbouw</v>
      </c>
      <c r="E220" s="25"/>
      <c r="F220" s="17" t="s">
        <v>570</v>
      </c>
    </row>
    <row r="221" spans="1:6">
      <c r="A221" s="9" t="s">
        <v>538</v>
      </c>
      <c r="B221" s="15" t="str">
        <f t="shared" si="9"/>
        <v>Ze voeren op een adequate wijze gesprekken met onbekenden.</v>
      </c>
      <c r="C221" s="15" t="str">
        <f t="shared" si="10"/>
        <v>Ik durf een gesprek te voeren met een persoon of personen die ik niet ken.</v>
      </c>
      <c r="D221" s="16" t="str">
        <f t="shared" si="11"/>
        <v>Bovenbouw</v>
      </c>
      <c r="F221" s="5" t="s">
        <v>535</v>
      </c>
    </row>
    <row r="222" spans="1:6">
      <c r="A222" s="9" t="s">
        <v>538</v>
      </c>
      <c r="B222" s="15" t="str">
        <f t="shared" si="9"/>
        <v>Ze voeren op een adequate wijze gesprekken met onbekenden.</v>
      </c>
      <c r="C222" s="15" t="str">
        <f t="shared" si="10"/>
        <v>Ik durf een gesprek te voeren met een persoon of personen die ik niet ken.</v>
      </c>
      <c r="D222" s="16" t="str">
        <f t="shared" si="11"/>
        <v>Bovenbouw</v>
      </c>
      <c r="F222" s="5" t="s">
        <v>568</v>
      </c>
    </row>
    <row r="223" spans="1:6">
      <c r="A223" s="9" t="s">
        <v>538</v>
      </c>
      <c r="B223" s="15" t="str">
        <f t="shared" si="9"/>
        <v>Ze voeren op een adequate wijze gesprekken met onbekenden.</v>
      </c>
      <c r="C223" s="15" t="str">
        <f t="shared" si="10"/>
        <v>Ik durf een gesprek te voeren met een persoon of personen die ik niet ken.</v>
      </c>
      <c r="D223" s="16" t="str">
        <f t="shared" si="11"/>
        <v>Bovenbouw</v>
      </c>
      <c r="F223" s="5" t="s">
        <v>570</v>
      </c>
    </row>
    <row r="224" spans="1:6">
      <c r="A224" s="9" t="s">
        <v>512</v>
      </c>
      <c r="B224" s="15" t="str">
        <f t="shared" ref="B224:B235" si="12">IF(A224="1.1.1","Kinderen nemen het initiatief tot gesprekken in kleine en grote groepen.",IF(A224="1.1.2","Ze kunnen een gesprekslijn vasthouden.",IF(A224="1.1.3","Ze stimuleren elkaar tot interactie.",IF(A224="1.1.4","Ze onderhandelen over betekenissen.",IF(A224="1.1.5","Ze houden rekening met wat gesprekspartners weten.",IF(A224="1.1.6","Kinderen kunnen een gesprek leiden.",IF(A224="1.1.7","Ze zorgen voor een goede beurtwisseling.",IF(A224="1.1.8","Ze grijpen op correcte wijze in als een gesprek vastloopt.",IF(A224="1.1.9","Ze voeren op een adequate wijze gesprekken met onbekenden.",IF(A224="1.1.10","Ze respecteren de inbreng van anderen ongeacht hun status.","Voer tussendoel in"))))))))))</f>
        <v>Ze kunnen een gesprekslijn vasthouden.</v>
      </c>
      <c r="C224" s="15" t="str">
        <f t="shared" ref="C224:C235" si="13">IF(A224="1.1.1","Ik kan een gesprek starten in een groep.",IF(A224="1.1.2","Ik kan bij het onderwerp van een gesprek blijven.",IF(A224="1.1.3","Ik kan ervoor zorgen dat anderen meedoen aan het gesprek.",IF(A224="1.1.4","Ik kan in een gesprek om uitleg vragen als ik iets niet begrijp.",IF(A224="1.1.5","Ik let goed op of anderen mij begrijpen als ik iets vertel.",IF(A224="1.1.6","Ik kan een gesprek in een kleine of grote groep leiden.",IF(A224="1.1.7","Ik kan de beurten tijdens een gesprek eerlijk verdelen.",IF(A224="1.1.8","Ik kan op een goede manier ingrijpen wanneer het gesprek vastloopt.",IF(A224="1.1.9","Ik durf een gesprek te voeren met een persoon of personen die ik niet ken.",IF(A224="1.1.10","Ik toon respect voor de gesprekspartners.","Voer tussendoel in"))))))))))</f>
        <v>Ik kan bij het onderwerp van een gesprek blijven.</v>
      </c>
      <c r="D224" s="16" t="str">
        <f t="shared" ref="D224:D235" si="14">IF(A224="1.1.1","Middenbouw",IF(A224="1.1.2","Middenbouw",IF(A224="1.1.3","Middenbouw",IF(A224="1.1.4","Middenbouw",IF(A224="1.1.5","Middenbouw",IF(A224="1.1.6","Bovenbouw",IF(A224="1.1.7","Bovenbouw",IF(A224="1.1.8","Bovenbouw",IF(A224="1.1.9","Bovenbouw",IF(A224="1.1.10","Bovenbouw","Onbepaald"))))))))))</f>
        <v>Middenbouw</v>
      </c>
      <c r="E224" s="26">
        <v>5</v>
      </c>
      <c r="F224" s="5" t="s">
        <v>648</v>
      </c>
    </row>
    <row r="225" spans="1:6">
      <c r="A225" s="9" t="s">
        <v>533</v>
      </c>
      <c r="B225" s="15" t="str">
        <f t="shared" si="12"/>
        <v>Ze onderhandelen over betekenissen.</v>
      </c>
      <c r="C225" s="15" t="str">
        <f t="shared" si="13"/>
        <v>Ik kan in een gesprek om uitleg vragen als ik iets niet begrijp.</v>
      </c>
      <c r="D225" s="16" t="str">
        <f t="shared" si="14"/>
        <v>Middenbouw</v>
      </c>
      <c r="E225" s="26">
        <v>5</v>
      </c>
      <c r="F225" s="5" t="s">
        <v>631</v>
      </c>
    </row>
    <row r="226" spans="1:6">
      <c r="A226" s="9" t="s">
        <v>536</v>
      </c>
      <c r="B226" s="15" t="str">
        <f t="shared" si="12"/>
        <v>Kinderen kunnen een gesprek leiden.</v>
      </c>
      <c r="C226" s="15" t="str">
        <f t="shared" si="13"/>
        <v>Ik kan een gesprek in een kleine of grote groep leiden.</v>
      </c>
      <c r="D226" s="16" t="str">
        <f t="shared" si="14"/>
        <v>Bovenbouw</v>
      </c>
      <c r="E226" s="26">
        <v>6</v>
      </c>
      <c r="F226" s="5" t="s">
        <v>799</v>
      </c>
    </row>
    <row r="227" spans="1:6">
      <c r="A227" s="9" t="s">
        <v>536</v>
      </c>
      <c r="B227" s="15" t="str">
        <f t="shared" si="12"/>
        <v>Kinderen kunnen een gesprek leiden.</v>
      </c>
      <c r="C227" s="15" t="str">
        <f t="shared" si="13"/>
        <v>Ik kan een gesprek in een kleine of grote groep leiden.</v>
      </c>
      <c r="D227" s="16" t="str">
        <f t="shared" si="14"/>
        <v>Bovenbouw</v>
      </c>
      <c r="E227" s="26">
        <v>7</v>
      </c>
      <c r="F227" s="5" t="s">
        <v>810</v>
      </c>
    </row>
    <row r="228" spans="1:6">
      <c r="A228" s="9" t="s">
        <v>569</v>
      </c>
      <c r="B228" s="15" t="str">
        <f t="shared" si="12"/>
        <v>Ze zorgen voor een goede beurtwisseling.</v>
      </c>
      <c r="C228" s="15" t="str">
        <f t="shared" si="13"/>
        <v>Ik kan de beurten tijdens een gesprek eerlijk verdelen.</v>
      </c>
      <c r="D228" s="16" t="str">
        <f t="shared" si="14"/>
        <v>Bovenbouw</v>
      </c>
      <c r="E228" s="26">
        <v>7</v>
      </c>
      <c r="F228" s="5" t="s">
        <v>810</v>
      </c>
    </row>
    <row r="229" spans="1:6">
      <c r="A229" s="9" t="s">
        <v>539</v>
      </c>
      <c r="B229" s="15" t="str">
        <f t="shared" si="12"/>
        <v>Ze respecteren de inbreng van anderen ongeacht hun status.</v>
      </c>
      <c r="C229" s="15" t="str">
        <f t="shared" si="13"/>
        <v>Ik toon respect voor de gesprekspartners.</v>
      </c>
      <c r="D229" s="16" t="str">
        <f t="shared" si="14"/>
        <v>Bovenbouw</v>
      </c>
      <c r="E229" s="26">
        <v>7</v>
      </c>
      <c r="F229" s="5" t="s">
        <v>810</v>
      </c>
    </row>
    <row r="230" spans="1:6">
      <c r="A230" s="9" t="s">
        <v>536</v>
      </c>
      <c r="B230" s="15" t="str">
        <f t="shared" si="12"/>
        <v>Kinderen kunnen een gesprek leiden.</v>
      </c>
      <c r="C230" s="15" t="str">
        <f t="shared" si="13"/>
        <v>Ik kan een gesprek in een kleine of grote groep leiden.</v>
      </c>
      <c r="D230" s="16" t="str">
        <f t="shared" si="14"/>
        <v>Bovenbouw</v>
      </c>
      <c r="E230" s="26">
        <v>7</v>
      </c>
      <c r="F230" s="5" t="s">
        <v>811</v>
      </c>
    </row>
    <row r="231" spans="1:6">
      <c r="A231" s="9" t="s">
        <v>569</v>
      </c>
      <c r="B231" s="15" t="str">
        <f t="shared" si="12"/>
        <v>Ze zorgen voor een goede beurtwisseling.</v>
      </c>
      <c r="C231" s="15" t="str">
        <f t="shared" si="13"/>
        <v>Ik kan de beurten tijdens een gesprek eerlijk verdelen.</v>
      </c>
      <c r="D231" s="16" t="str">
        <f t="shared" si="14"/>
        <v>Bovenbouw</v>
      </c>
      <c r="E231" s="26">
        <v>7</v>
      </c>
      <c r="F231" s="5" t="s">
        <v>811</v>
      </c>
    </row>
    <row r="232" spans="1:6">
      <c r="A232" s="9" t="s">
        <v>539</v>
      </c>
      <c r="B232" s="15" t="str">
        <f t="shared" si="12"/>
        <v>Ze respecteren de inbreng van anderen ongeacht hun status.</v>
      </c>
      <c r="C232" s="15" t="str">
        <f t="shared" si="13"/>
        <v>Ik toon respect voor de gesprekspartners.</v>
      </c>
      <c r="D232" s="16" t="str">
        <f t="shared" si="14"/>
        <v>Bovenbouw</v>
      </c>
      <c r="E232" s="26">
        <v>8</v>
      </c>
      <c r="F232" s="5" t="s">
        <v>817</v>
      </c>
    </row>
    <row r="233" spans="1:6">
      <c r="A233" s="9" t="s">
        <v>536</v>
      </c>
      <c r="B233" s="15" t="str">
        <f t="shared" si="12"/>
        <v>Kinderen kunnen een gesprek leiden.</v>
      </c>
      <c r="C233" s="15" t="str">
        <f t="shared" si="13"/>
        <v>Ik kan een gesprek in een kleine of grote groep leiden.</v>
      </c>
      <c r="D233" s="16" t="str">
        <f t="shared" si="14"/>
        <v>Bovenbouw</v>
      </c>
      <c r="E233" s="26">
        <v>8</v>
      </c>
      <c r="F233" s="5" t="s">
        <v>818</v>
      </c>
    </row>
    <row r="234" spans="1:6">
      <c r="A234" s="9" t="s">
        <v>538</v>
      </c>
      <c r="B234" s="15" t="str">
        <f t="shared" si="12"/>
        <v>Ze voeren op een adequate wijze gesprekken met onbekenden.</v>
      </c>
      <c r="C234" s="15" t="str">
        <f t="shared" si="13"/>
        <v>Ik durf een gesprek te voeren met een persoon of personen die ik niet ken.</v>
      </c>
      <c r="D234" s="16" t="str">
        <f t="shared" si="14"/>
        <v>Bovenbouw</v>
      </c>
      <c r="E234" s="26">
        <v>8</v>
      </c>
      <c r="F234" s="5" t="s">
        <v>818</v>
      </c>
    </row>
    <row r="235" spans="1:6">
      <c r="A235" s="9" t="s">
        <v>539</v>
      </c>
      <c r="B235" s="15" t="str">
        <f t="shared" si="12"/>
        <v>Ze respecteren de inbreng van anderen ongeacht hun status.</v>
      </c>
      <c r="C235" s="15" t="str">
        <f t="shared" si="13"/>
        <v>Ik toon respect voor de gesprekspartners.</v>
      </c>
      <c r="D235" s="16" t="str">
        <f t="shared" si="14"/>
        <v>Bovenbouw</v>
      </c>
      <c r="E235" s="26">
        <v>8</v>
      </c>
      <c r="F235" s="5" t="s">
        <v>818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F740"/>
  <sheetViews>
    <sheetView zoomScale="125" zoomScaleNormal="125" zoomScalePageLayoutView="125" workbookViewId="0"/>
  </sheetViews>
  <sheetFormatPr defaultColWidth="11.42578125" defaultRowHeight="14.25"/>
  <cols>
    <col min="1" max="1" width="12" style="9" customWidth="1"/>
    <col min="2" max="2" width="67.7109375" style="15" customWidth="1"/>
    <col min="3" max="3" width="60" style="15" customWidth="1"/>
    <col min="4" max="4" width="16.42578125" style="18" customWidth="1"/>
    <col min="5" max="5" width="11.42578125" style="18"/>
    <col min="6" max="6" width="78.140625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795</v>
      </c>
      <c r="D1" s="12" t="s">
        <v>1</v>
      </c>
      <c r="E1" s="12" t="s">
        <v>2</v>
      </c>
      <c r="F1" s="13" t="s">
        <v>3</v>
      </c>
    </row>
    <row r="2" spans="1:6">
      <c r="A2" s="9" t="s">
        <v>482</v>
      </c>
      <c r="B2" s="15" t="str">
        <f t="shared" ref="B2:B65" si="0">IF(A2="1.2.1","Kinderen leiden op basis van verworven kennis nieuwe leervragen af.",IF(A2="1.2.2","Zij breiden hun kennis uit door leergesprekken en experimenten.",IF(A2="1.2.3","Ze kunnen de uitkomsten van een leergesprek of experiment verwoorden.",IF(A2="1.2.4","Ze zijn in staat een beargumenteerde mening te geven.",IF(A2="1.2.5","Ze kunnen de mening van anderen verwoorden.",IF(A2="1.2.6","Kinderen construeren in samenwerking met anderen nieuwe kennis.",IF(A2="1.2.7","Ze kunnen nieuwe kennis overdragen aan anderen.",IF(A2="1.2.8","Ze kunnen de mate van zekerheid van een standpunt uitdrukken ",IF(A2="1.2.9","Ze kunnen in een discussie tot een afweging van argumenten komen.",IF(A2="1.2.10","Ze zijn in staat om een eigen standpunt ter discussie te stellen.","Voer tussendoel in"))))))))))</f>
        <v>Kinderen leiden op basis van verworven kennis nieuwe leervragen af.</v>
      </c>
      <c r="C2" s="15" t="str">
        <f t="shared" ref="C2:C65" si="1">IF(A2="1.2.1","Ik kan vragen stellen zodat ik meer leer.",IF(A2="1.2.2","Ik leer van de gesprekken waaraan ik meedoe.",IF(A2="1.2.3","Ik kan vertellen wat ik geleerd heb.",IF(A2="1.2.4","Ik kan mijn mening geven in een gesprek en ook vertellen waarom ik dat vind.",IF(A2="1.2.5","Ik kan vertellen wat de mening van een ander is.",IF(A2="1.2.6","Ik kan samen met anderen nieuwe dingen leren.",IF(A2="1.2.7","Ik kan over nieuw geleerde dingen vertellen aan anderen.",IF(A2="1.2.8","Ik kan mijn eigen mening geven.",IF(A2="1.2.9","Ik kan in een gesprek de verschillende argumenten benoemen.",IF(A2="1.2.10","Ik luister naar de mening van anderen over mijn eigen standpunt.","Voer tussendoel in"))))))))))</f>
        <v>Ik kan vragen stellen zodat ik meer leer.</v>
      </c>
      <c r="D2" s="16" t="str">
        <f t="shared" ref="D2:D65" si="2">IF(A2="1.2.1","Middenbouw",IF(A2="1.2.2","Middenbouw",IF(A2="1.2.3","Middenbouw",IF(A2="1.2.4","Middenbouw",IF(A2="1.2.5","Middenbouw",IF(A2="1.2.6","Bovenbouw",IF(A2="1.2.7","Bovenbouw",IF(A2="1.2.8","Bovenbouw",IF(A2="1.2.9","Bovenbouw",IF(A2="1.2.10","Bovenbouw","Onbepaald"))))))))))</f>
        <v>Middenbouw</v>
      </c>
      <c r="E2" s="26"/>
      <c r="F2" s="5" t="s">
        <v>483</v>
      </c>
    </row>
    <row r="3" spans="1:6">
      <c r="A3" s="9" t="s">
        <v>482</v>
      </c>
      <c r="B3" s="15" t="str">
        <f t="shared" si="0"/>
        <v>Kinderen leiden op basis van verworven kennis nieuwe leervragen af.</v>
      </c>
      <c r="C3" s="15" t="str">
        <f t="shared" si="1"/>
        <v>Ik kan vragen stellen zodat ik meer leer.</v>
      </c>
      <c r="D3" s="16" t="str">
        <f t="shared" si="2"/>
        <v>Middenbouw</v>
      </c>
      <c r="E3" s="26"/>
      <c r="F3" s="5" t="s">
        <v>484</v>
      </c>
    </row>
    <row r="4" spans="1:6">
      <c r="A4" s="9" t="s">
        <v>482</v>
      </c>
      <c r="B4" s="15" t="str">
        <f t="shared" si="0"/>
        <v>Kinderen leiden op basis van verworven kennis nieuwe leervragen af.</v>
      </c>
      <c r="C4" s="15" t="str">
        <f t="shared" si="1"/>
        <v>Ik kan vragen stellen zodat ik meer leer.</v>
      </c>
      <c r="D4" s="16" t="str">
        <f t="shared" si="2"/>
        <v>Middenbouw</v>
      </c>
      <c r="E4" s="26"/>
      <c r="F4" s="5" t="s">
        <v>485</v>
      </c>
    </row>
    <row r="5" spans="1:6">
      <c r="A5" s="9" t="s">
        <v>482</v>
      </c>
      <c r="B5" s="15" t="str">
        <f t="shared" si="0"/>
        <v>Kinderen leiden op basis van verworven kennis nieuwe leervragen af.</v>
      </c>
      <c r="C5" s="15" t="str">
        <f t="shared" si="1"/>
        <v>Ik kan vragen stellen zodat ik meer leer.</v>
      </c>
      <c r="D5" s="16" t="str">
        <f t="shared" si="2"/>
        <v>Middenbouw</v>
      </c>
      <c r="E5" s="26"/>
      <c r="F5" s="5" t="s">
        <v>486</v>
      </c>
    </row>
    <row r="6" spans="1:6">
      <c r="A6" s="9" t="s">
        <v>482</v>
      </c>
      <c r="B6" s="15" t="str">
        <f t="shared" si="0"/>
        <v>Kinderen leiden op basis van verworven kennis nieuwe leervragen af.</v>
      </c>
      <c r="C6" s="15" t="str">
        <f t="shared" si="1"/>
        <v>Ik kan vragen stellen zodat ik meer leer.</v>
      </c>
      <c r="D6" s="16" t="str">
        <f t="shared" si="2"/>
        <v>Middenbouw</v>
      </c>
      <c r="E6" s="26"/>
      <c r="F6" s="5" t="s">
        <v>487</v>
      </c>
    </row>
    <row r="7" spans="1:6">
      <c r="A7" s="9" t="s">
        <v>482</v>
      </c>
      <c r="B7" s="15" t="str">
        <f t="shared" si="0"/>
        <v>Kinderen leiden op basis van verworven kennis nieuwe leervragen af.</v>
      </c>
      <c r="C7" s="15" t="str">
        <f t="shared" si="1"/>
        <v>Ik kan vragen stellen zodat ik meer leer.</v>
      </c>
      <c r="D7" s="16" t="str">
        <f t="shared" si="2"/>
        <v>Middenbouw</v>
      </c>
      <c r="E7" s="26"/>
      <c r="F7" s="5" t="s">
        <v>488</v>
      </c>
    </row>
    <row r="8" spans="1:6">
      <c r="A8" s="9" t="s">
        <v>482</v>
      </c>
      <c r="B8" s="15" t="str">
        <f t="shared" si="0"/>
        <v>Kinderen leiden op basis van verworven kennis nieuwe leervragen af.</v>
      </c>
      <c r="C8" s="15" t="str">
        <f t="shared" si="1"/>
        <v>Ik kan vragen stellen zodat ik meer leer.</v>
      </c>
      <c r="D8" s="16" t="str">
        <f t="shared" si="2"/>
        <v>Middenbouw</v>
      </c>
      <c r="E8" s="26"/>
      <c r="F8" s="5" t="s">
        <v>489</v>
      </c>
    </row>
    <row r="9" spans="1:6">
      <c r="A9" s="9" t="s">
        <v>482</v>
      </c>
      <c r="B9" s="15" t="str">
        <f t="shared" si="0"/>
        <v>Kinderen leiden op basis van verworven kennis nieuwe leervragen af.</v>
      </c>
      <c r="C9" s="15" t="str">
        <f t="shared" si="1"/>
        <v>Ik kan vragen stellen zodat ik meer leer.</v>
      </c>
      <c r="D9" s="16" t="str">
        <f t="shared" si="2"/>
        <v>Middenbouw</v>
      </c>
      <c r="E9" s="26"/>
      <c r="F9" s="5" t="s">
        <v>490</v>
      </c>
    </row>
    <row r="10" spans="1:6">
      <c r="A10" s="9" t="s">
        <v>482</v>
      </c>
      <c r="B10" s="15" t="str">
        <f t="shared" si="0"/>
        <v>Kinderen leiden op basis van verworven kennis nieuwe leervragen af.</v>
      </c>
      <c r="C10" s="15" t="str">
        <f t="shared" si="1"/>
        <v>Ik kan vragen stellen zodat ik meer leer.</v>
      </c>
      <c r="D10" s="16" t="str">
        <f t="shared" si="2"/>
        <v>Middenbouw</v>
      </c>
      <c r="E10" s="26"/>
      <c r="F10" s="5" t="s">
        <v>491</v>
      </c>
    </row>
    <row r="11" spans="1:6">
      <c r="A11" s="9" t="s">
        <v>482</v>
      </c>
      <c r="B11" s="15" t="str">
        <f t="shared" si="0"/>
        <v>Kinderen leiden op basis van verworven kennis nieuwe leervragen af.</v>
      </c>
      <c r="C11" s="15" t="str">
        <f t="shared" si="1"/>
        <v>Ik kan vragen stellen zodat ik meer leer.</v>
      </c>
      <c r="D11" s="16" t="str">
        <f t="shared" si="2"/>
        <v>Middenbouw</v>
      </c>
      <c r="E11" s="26"/>
      <c r="F11" s="5" t="s">
        <v>492</v>
      </c>
    </row>
    <row r="12" spans="1:6">
      <c r="A12" s="9" t="s">
        <v>482</v>
      </c>
      <c r="B12" s="15" t="str">
        <f t="shared" si="0"/>
        <v>Kinderen leiden op basis van verworven kennis nieuwe leervragen af.</v>
      </c>
      <c r="C12" s="15" t="str">
        <f t="shared" si="1"/>
        <v>Ik kan vragen stellen zodat ik meer leer.</v>
      </c>
      <c r="D12" s="16" t="str">
        <f t="shared" si="2"/>
        <v>Middenbouw</v>
      </c>
      <c r="E12" s="26"/>
      <c r="F12" s="5" t="s">
        <v>493</v>
      </c>
    </row>
    <row r="13" spans="1:6">
      <c r="A13" s="9" t="s">
        <v>482</v>
      </c>
      <c r="B13" s="15" t="str">
        <f t="shared" si="0"/>
        <v>Kinderen leiden op basis van verworven kennis nieuwe leervragen af.</v>
      </c>
      <c r="C13" s="15" t="str">
        <f t="shared" si="1"/>
        <v>Ik kan vragen stellen zodat ik meer leer.</v>
      </c>
      <c r="D13" s="16" t="str">
        <f t="shared" si="2"/>
        <v>Middenbouw</v>
      </c>
      <c r="E13" s="26"/>
      <c r="F13" s="5" t="s">
        <v>527</v>
      </c>
    </row>
    <row r="14" spans="1:6">
      <c r="A14" s="9" t="s">
        <v>482</v>
      </c>
      <c r="B14" s="15" t="str">
        <f t="shared" si="0"/>
        <v>Kinderen leiden op basis van verworven kennis nieuwe leervragen af.</v>
      </c>
      <c r="C14" s="15" t="str">
        <f t="shared" si="1"/>
        <v>Ik kan vragen stellen zodat ik meer leer.</v>
      </c>
      <c r="D14" s="16" t="str">
        <f t="shared" si="2"/>
        <v>Middenbouw</v>
      </c>
      <c r="E14" s="26"/>
      <c r="F14" s="5" t="s">
        <v>528</v>
      </c>
    </row>
    <row r="15" spans="1:6">
      <c r="A15" s="9" t="s">
        <v>482</v>
      </c>
      <c r="B15" s="15" t="str">
        <f t="shared" si="0"/>
        <v>Kinderen leiden op basis van verworven kennis nieuwe leervragen af.</v>
      </c>
      <c r="C15" s="15" t="str">
        <f t="shared" si="1"/>
        <v>Ik kan vragen stellen zodat ik meer leer.</v>
      </c>
      <c r="D15" s="16" t="str">
        <f t="shared" si="2"/>
        <v>Middenbouw</v>
      </c>
      <c r="E15" s="26"/>
      <c r="F15" s="5" t="s">
        <v>529</v>
      </c>
    </row>
    <row r="16" spans="1:6">
      <c r="A16" s="9" t="s">
        <v>482</v>
      </c>
      <c r="B16" s="15" t="str">
        <f t="shared" si="0"/>
        <v>Kinderen leiden op basis van verworven kennis nieuwe leervragen af.</v>
      </c>
      <c r="C16" s="15" t="str">
        <f t="shared" si="1"/>
        <v>Ik kan vragen stellen zodat ik meer leer.</v>
      </c>
      <c r="D16" s="16" t="str">
        <f t="shared" si="2"/>
        <v>Middenbouw</v>
      </c>
      <c r="E16" s="26"/>
      <c r="F16" s="5" t="s">
        <v>530</v>
      </c>
    </row>
    <row r="17" spans="1:6">
      <c r="A17" s="9" t="s">
        <v>482</v>
      </c>
      <c r="B17" s="15" t="str">
        <f t="shared" si="0"/>
        <v>Kinderen leiden op basis van verworven kennis nieuwe leervragen af.</v>
      </c>
      <c r="C17" s="15" t="str">
        <f t="shared" si="1"/>
        <v>Ik kan vragen stellen zodat ik meer leer.</v>
      </c>
      <c r="D17" s="16" t="str">
        <f t="shared" si="2"/>
        <v>Middenbouw</v>
      </c>
      <c r="E17" s="26">
        <v>3</v>
      </c>
      <c r="F17" s="5" t="s">
        <v>689</v>
      </c>
    </row>
    <row r="18" spans="1:6">
      <c r="A18" s="14" t="s">
        <v>482</v>
      </c>
      <c r="B18" s="15" t="str">
        <f t="shared" si="0"/>
        <v>Kinderen leiden op basis van verworven kennis nieuwe leervragen af.</v>
      </c>
      <c r="C18" s="15" t="str">
        <f t="shared" si="1"/>
        <v>Ik kan vragen stellen zodat ik meer leer.</v>
      </c>
      <c r="D18" s="16" t="str">
        <f t="shared" si="2"/>
        <v>Middenbouw</v>
      </c>
      <c r="E18" s="25">
        <v>3</v>
      </c>
      <c r="F18" s="17" t="s">
        <v>711</v>
      </c>
    </row>
    <row r="19" spans="1:6">
      <c r="A19" s="14" t="s">
        <v>482</v>
      </c>
      <c r="B19" s="15" t="str">
        <f t="shared" si="0"/>
        <v>Kinderen leiden op basis van verworven kennis nieuwe leervragen af.</v>
      </c>
      <c r="C19" s="15" t="str">
        <f t="shared" si="1"/>
        <v>Ik kan vragen stellen zodat ik meer leer.</v>
      </c>
      <c r="D19" s="16" t="str">
        <f t="shared" si="2"/>
        <v>Middenbouw</v>
      </c>
      <c r="E19" s="26">
        <v>3</v>
      </c>
      <c r="F19" s="5" t="s">
        <v>697</v>
      </c>
    </row>
    <row r="20" spans="1:6">
      <c r="A20" s="14" t="s">
        <v>482</v>
      </c>
      <c r="B20" s="15" t="str">
        <f t="shared" si="0"/>
        <v>Kinderen leiden op basis van verworven kennis nieuwe leervragen af.</v>
      </c>
      <c r="C20" s="15" t="str">
        <f t="shared" si="1"/>
        <v>Ik kan vragen stellen zodat ik meer leer.</v>
      </c>
      <c r="D20" s="16" t="str">
        <f t="shared" si="2"/>
        <v>Middenbouw</v>
      </c>
      <c r="E20" s="26">
        <v>3</v>
      </c>
      <c r="F20" s="5" t="s">
        <v>714</v>
      </c>
    </row>
    <row r="21" spans="1:6">
      <c r="A21" s="14" t="s">
        <v>482</v>
      </c>
      <c r="B21" s="15" t="str">
        <f t="shared" si="0"/>
        <v>Kinderen leiden op basis van verworven kennis nieuwe leervragen af.</v>
      </c>
      <c r="C21" s="15" t="str">
        <f t="shared" si="1"/>
        <v>Ik kan vragen stellen zodat ik meer leer.</v>
      </c>
      <c r="D21" s="16" t="str">
        <f t="shared" si="2"/>
        <v>Middenbouw</v>
      </c>
      <c r="E21" s="25">
        <v>3</v>
      </c>
      <c r="F21" s="17" t="s">
        <v>652</v>
      </c>
    </row>
    <row r="22" spans="1:6">
      <c r="A22" s="14" t="s">
        <v>482</v>
      </c>
      <c r="B22" s="15" t="str">
        <f t="shared" si="0"/>
        <v>Kinderen leiden op basis van verworven kennis nieuwe leervragen af.</v>
      </c>
      <c r="C22" s="15" t="str">
        <f t="shared" si="1"/>
        <v>Ik kan vragen stellen zodat ik meer leer.</v>
      </c>
      <c r="D22" s="16" t="str">
        <f t="shared" si="2"/>
        <v>Middenbouw</v>
      </c>
      <c r="E22" s="26">
        <v>4</v>
      </c>
      <c r="F22" s="5" t="s">
        <v>704</v>
      </c>
    </row>
    <row r="23" spans="1:6">
      <c r="A23" s="14" t="s">
        <v>482</v>
      </c>
      <c r="B23" s="15" t="str">
        <f t="shared" si="0"/>
        <v>Kinderen leiden op basis van verworven kennis nieuwe leervragen af.</v>
      </c>
      <c r="C23" s="15" t="str">
        <f t="shared" si="1"/>
        <v>Ik kan vragen stellen zodat ik meer leer.</v>
      </c>
      <c r="D23" s="16" t="str">
        <f t="shared" si="2"/>
        <v>Middenbouw</v>
      </c>
      <c r="E23" s="25">
        <v>4</v>
      </c>
      <c r="F23" s="5" t="s">
        <v>700</v>
      </c>
    </row>
    <row r="24" spans="1:6">
      <c r="A24" s="14" t="s">
        <v>482</v>
      </c>
      <c r="B24" s="15" t="str">
        <f t="shared" si="0"/>
        <v>Kinderen leiden op basis van verworven kennis nieuwe leervragen af.</v>
      </c>
      <c r="C24" s="15" t="str">
        <f t="shared" si="1"/>
        <v>Ik kan vragen stellen zodat ik meer leer.</v>
      </c>
      <c r="D24" s="16" t="str">
        <f t="shared" si="2"/>
        <v>Middenbouw</v>
      </c>
      <c r="E24" s="26">
        <v>5</v>
      </c>
      <c r="F24" s="5" t="s">
        <v>717</v>
      </c>
    </row>
    <row r="25" spans="1:6">
      <c r="A25" s="14" t="s">
        <v>482</v>
      </c>
      <c r="B25" s="15" t="str">
        <f t="shared" si="0"/>
        <v>Kinderen leiden op basis van verworven kennis nieuwe leervragen af.</v>
      </c>
      <c r="C25" s="15" t="str">
        <f t="shared" si="1"/>
        <v>Ik kan vragen stellen zodat ik meer leer.</v>
      </c>
      <c r="D25" s="16" t="str">
        <f t="shared" si="2"/>
        <v>Middenbouw</v>
      </c>
      <c r="E25" s="26">
        <v>5</v>
      </c>
      <c r="F25" s="5" t="s">
        <v>705</v>
      </c>
    </row>
    <row r="26" spans="1:6">
      <c r="A26" s="14" t="s">
        <v>482</v>
      </c>
      <c r="B26" s="15" t="str">
        <f t="shared" si="0"/>
        <v>Kinderen leiden op basis van verworven kennis nieuwe leervragen af.</v>
      </c>
      <c r="C26" s="15" t="str">
        <f t="shared" si="1"/>
        <v>Ik kan vragen stellen zodat ik meer leer.</v>
      </c>
      <c r="D26" s="16" t="str">
        <f t="shared" si="2"/>
        <v>Middenbouw</v>
      </c>
      <c r="E26" s="26">
        <v>5</v>
      </c>
      <c r="F26" s="5" t="s">
        <v>708</v>
      </c>
    </row>
    <row r="27" spans="1:6">
      <c r="A27" s="14" t="s">
        <v>482</v>
      </c>
      <c r="B27" s="15" t="str">
        <f t="shared" si="0"/>
        <v>Kinderen leiden op basis van verworven kennis nieuwe leervragen af.</v>
      </c>
      <c r="C27" s="15" t="str">
        <f t="shared" si="1"/>
        <v>Ik kan vragen stellen zodat ik meer leer.</v>
      </c>
      <c r="D27" s="16" t="str">
        <f t="shared" si="2"/>
        <v>Middenbouw</v>
      </c>
      <c r="E27" s="26">
        <v>5</v>
      </c>
      <c r="F27" s="5" t="s">
        <v>718</v>
      </c>
    </row>
    <row r="28" spans="1:6">
      <c r="A28" s="14" t="s">
        <v>482</v>
      </c>
      <c r="B28" s="15" t="str">
        <f t="shared" si="0"/>
        <v>Kinderen leiden op basis van verworven kennis nieuwe leervragen af.</v>
      </c>
      <c r="C28" s="15" t="str">
        <f t="shared" si="1"/>
        <v>Ik kan vragen stellen zodat ik meer leer.</v>
      </c>
      <c r="D28" s="16" t="str">
        <f t="shared" si="2"/>
        <v>Middenbouw</v>
      </c>
      <c r="E28" s="26">
        <v>5</v>
      </c>
      <c r="F28" s="5" t="s">
        <v>722</v>
      </c>
    </row>
    <row r="29" spans="1:6">
      <c r="A29" s="14" t="s">
        <v>482</v>
      </c>
      <c r="B29" s="15" t="str">
        <f t="shared" si="0"/>
        <v>Kinderen leiden op basis van verworven kennis nieuwe leervragen af.</v>
      </c>
      <c r="C29" s="15" t="str">
        <f t="shared" si="1"/>
        <v>Ik kan vragen stellen zodat ik meer leer.</v>
      </c>
      <c r="D29" s="16" t="str">
        <f t="shared" si="2"/>
        <v>Middenbouw</v>
      </c>
      <c r="E29" s="25">
        <v>5</v>
      </c>
      <c r="F29" s="17" t="s">
        <v>691</v>
      </c>
    </row>
    <row r="30" spans="1:6">
      <c r="A30" s="14" t="s">
        <v>482</v>
      </c>
      <c r="B30" s="15" t="str">
        <f t="shared" si="0"/>
        <v>Kinderen leiden op basis van verworven kennis nieuwe leervragen af.</v>
      </c>
      <c r="C30" s="15" t="str">
        <f t="shared" si="1"/>
        <v>Ik kan vragen stellen zodat ik meer leer.</v>
      </c>
      <c r="D30" s="16" t="str">
        <f t="shared" si="2"/>
        <v>Middenbouw</v>
      </c>
      <c r="E30" s="25">
        <v>5</v>
      </c>
      <c r="F30" s="17" t="s">
        <v>720</v>
      </c>
    </row>
    <row r="31" spans="1:6">
      <c r="A31" s="9" t="s">
        <v>482</v>
      </c>
      <c r="B31" s="15" t="str">
        <f t="shared" si="0"/>
        <v>Kinderen leiden op basis van verworven kennis nieuwe leervragen af.</v>
      </c>
      <c r="C31" s="15" t="str">
        <f t="shared" si="1"/>
        <v>Ik kan vragen stellen zodat ik meer leer.</v>
      </c>
      <c r="D31" s="16" t="str">
        <f t="shared" si="2"/>
        <v>Middenbouw</v>
      </c>
      <c r="E31" s="37">
        <v>3</v>
      </c>
      <c r="F31" s="13" t="s">
        <v>623</v>
      </c>
    </row>
    <row r="32" spans="1:6">
      <c r="A32" s="14" t="s">
        <v>482</v>
      </c>
      <c r="B32" s="15" t="str">
        <f t="shared" si="0"/>
        <v>Kinderen leiden op basis van verworven kennis nieuwe leervragen af.</v>
      </c>
      <c r="C32" s="15" t="str">
        <f t="shared" si="1"/>
        <v>Ik kan vragen stellen zodat ik meer leer.</v>
      </c>
      <c r="D32" s="16" t="str">
        <f t="shared" si="2"/>
        <v>Middenbouw</v>
      </c>
      <c r="E32" s="38">
        <v>3</v>
      </c>
      <c r="F32" s="30" t="s">
        <v>624</v>
      </c>
    </row>
    <row r="33" spans="1:6">
      <c r="A33" s="14" t="s">
        <v>482</v>
      </c>
      <c r="B33" s="15" t="str">
        <f t="shared" si="0"/>
        <v>Kinderen leiden op basis van verworven kennis nieuwe leervragen af.</v>
      </c>
      <c r="C33" s="15" t="str">
        <f t="shared" si="1"/>
        <v>Ik kan vragen stellen zodat ik meer leer.</v>
      </c>
      <c r="D33" s="16" t="str">
        <f t="shared" si="2"/>
        <v>Middenbouw</v>
      </c>
      <c r="E33" s="38">
        <v>4</v>
      </c>
      <c r="F33" s="30" t="s">
        <v>642</v>
      </c>
    </row>
    <row r="34" spans="1:6">
      <c r="A34" s="14" t="s">
        <v>482</v>
      </c>
      <c r="B34" s="15" t="str">
        <f t="shared" si="0"/>
        <v>Kinderen leiden op basis van verworven kennis nieuwe leervragen af.</v>
      </c>
      <c r="C34" s="15" t="str">
        <f t="shared" si="1"/>
        <v>Ik kan vragen stellen zodat ik meer leer.</v>
      </c>
      <c r="D34" s="16" t="str">
        <f t="shared" si="2"/>
        <v>Middenbouw</v>
      </c>
      <c r="E34" s="38">
        <v>4</v>
      </c>
      <c r="F34" s="30" t="s">
        <v>643</v>
      </c>
    </row>
    <row r="35" spans="1:6">
      <c r="A35" s="14" t="s">
        <v>482</v>
      </c>
      <c r="B35" s="15" t="str">
        <f t="shared" si="0"/>
        <v>Kinderen leiden op basis van verworven kennis nieuwe leervragen af.</v>
      </c>
      <c r="C35" s="15" t="str">
        <f t="shared" si="1"/>
        <v>Ik kan vragen stellen zodat ik meer leer.</v>
      </c>
      <c r="D35" s="16" t="str">
        <f t="shared" si="2"/>
        <v>Middenbouw</v>
      </c>
      <c r="E35" s="38">
        <v>4</v>
      </c>
      <c r="F35" s="30" t="s">
        <v>644</v>
      </c>
    </row>
    <row r="36" spans="1:6">
      <c r="A36" s="14" t="s">
        <v>482</v>
      </c>
      <c r="B36" s="15" t="str">
        <f t="shared" si="0"/>
        <v>Kinderen leiden op basis van verworven kennis nieuwe leervragen af.</v>
      </c>
      <c r="C36" s="15" t="str">
        <f t="shared" si="1"/>
        <v>Ik kan vragen stellen zodat ik meer leer.</v>
      </c>
      <c r="D36" s="16" t="str">
        <f t="shared" si="2"/>
        <v>Middenbouw</v>
      </c>
      <c r="E36" s="38">
        <v>4</v>
      </c>
      <c r="F36" s="30" t="s">
        <v>645</v>
      </c>
    </row>
    <row r="37" spans="1:6">
      <c r="A37" s="14" t="s">
        <v>482</v>
      </c>
      <c r="B37" s="15" t="str">
        <f t="shared" si="0"/>
        <v>Kinderen leiden op basis van verworven kennis nieuwe leervragen af.</v>
      </c>
      <c r="C37" s="15" t="str">
        <f t="shared" si="1"/>
        <v>Ik kan vragen stellen zodat ik meer leer.</v>
      </c>
      <c r="D37" s="16" t="str">
        <f t="shared" si="2"/>
        <v>Middenbouw</v>
      </c>
      <c r="E37" s="38">
        <v>4</v>
      </c>
      <c r="F37" s="30" t="s">
        <v>628</v>
      </c>
    </row>
    <row r="38" spans="1:6">
      <c r="A38" s="14" t="s">
        <v>482</v>
      </c>
      <c r="B38" s="15" t="str">
        <f t="shared" si="0"/>
        <v>Kinderen leiden op basis van verworven kennis nieuwe leervragen af.</v>
      </c>
      <c r="C38" s="15" t="str">
        <f t="shared" si="1"/>
        <v>Ik kan vragen stellen zodat ik meer leer.</v>
      </c>
      <c r="D38" s="16" t="str">
        <f t="shared" si="2"/>
        <v>Middenbouw</v>
      </c>
      <c r="E38" s="38">
        <v>5</v>
      </c>
      <c r="F38" s="30" t="s">
        <v>631</v>
      </c>
    </row>
    <row r="39" spans="1:6">
      <c r="A39" s="14" t="s">
        <v>482</v>
      </c>
      <c r="B39" s="15" t="str">
        <f t="shared" si="0"/>
        <v>Kinderen leiden op basis van verworven kennis nieuwe leervragen af.</v>
      </c>
      <c r="C39" s="15" t="str">
        <f t="shared" si="1"/>
        <v>Ik kan vragen stellen zodat ik meer leer.</v>
      </c>
      <c r="D39" s="16" t="str">
        <f t="shared" si="2"/>
        <v>Middenbouw</v>
      </c>
      <c r="E39" s="38">
        <v>5</v>
      </c>
      <c r="F39" s="30" t="s">
        <v>646</v>
      </c>
    </row>
    <row r="40" spans="1:6">
      <c r="A40" s="14" t="s">
        <v>482</v>
      </c>
      <c r="B40" s="15" t="str">
        <f t="shared" si="0"/>
        <v>Kinderen leiden op basis van verworven kennis nieuwe leervragen af.</v>
      </c>
      <c r="C40" s="15" t="str">
        <f t="shared" si="1"/>
        <v>Ik kan vragen stellen zodat ik meer leer.</v>
      </c>
      <c r="D40" s="16" t="str">
        <f t="shared" si="2"/>
        <v>Middenbouw</v>
      </c>
      <c r="E40" s="38">
        <v>5</v>
      </c>
      <c r="F40" s="30" t="s">
        <v>635</v>
      </c>
    </row>
    <row r="41" spans="1:6">
      <c r="A41" s="9" t="s">
        <v>581</v>
      </c>
      <c r="B41" s="15" t="str">
        <f t="shared" si="0"/>
        <v>Ze zijn in staat om een eigen standpunt ter discussie te stellen.</v>
      </c>
      <c r="C41" s="15" t="str">
        <f t="shared" si="1"/>
        <v>Ik luister naar de mening van anderen over mijn eigen standpunt.</v>
      </c>
      <c r="D41" s="16" t="str">
        <f t="shared" si="2"/>
        <v>Bovenbouw</v>
      </c>
      <c r="E41" s="26"/>
      <c r="F41" s="5" t="s">
        <v>580</v>
      </c>
    </row>
    <row r="42" spans="1:6">
      <c r="A42" s="9" t="s">
        <v>581</v>
      </c>
      <c r="B42" s="15" t="str">
        <f t="shared" si="0"/>
        <v>Ze zijn in staat om een eigen standpunt ter discussie te stellen.</v>
      </c>
      <c r="C42" s="15" t="str">
        <f t="shared" si="1"/>
        <v>Ik luister naar de mening van anderen over mijn eigen standpunt.</v>
      </c>
      <c r="D42" s="16" t="str">
        <f t="shared" si="2"/>
        <v>Bovenbouw</v>
      </c>
      <c r="E42" s="26">
        <v>6</v>
      </c>
      <c r="F42" s="5" t="s">
        <v>725</v>
      </c>
    </row>
    <row r="43" spans="1:6">
      <c r="A43" s="9" t="s">
        <v>581</v>
      </c>
      <c r="B43" s="15" t="str">
        <f t="shared" si="0"/>
        <v>Ze zijn in staat om een eigen standpunt ter discussie te stellen.</v>
      </c>
      <c r="C43" s="15" t="str">
        <f t="shared" si="1"/>
        <v>Ik luister naar de mening van anderen over mijn eigen standpunt.</v>
      </c>
      <c r="D43" s="16" t="str">
        <f t="shared" si="2"/>
        <v>Bovenbouw</v>
      </c>
      <c r="E43" s="26">
        <v>7</v>
      </c>
      <c r="F43" s="5" t="s">
        <v>708</v>
      </c>
    </row>
    <row r="44" spans="1:6">
      <c r="A44" s="9" t="s">
        <v>581</v>
      </c>
      <c r="B44" s="15" t="str">
        <f t="shared" si="0"/>
        <v>Ze zijn in staat om een eigen standpunt ter discussie te stellen.</v>
      </c>
      <c r="C44" s="15" t="str">
        <f t="shared" si="1"/>
        <v>Ik luister naar de mening van anderen over mijn eigen standpunt.</v>
      </c>
      <c r="D44" s="16" t="str">
        <f t="shared" si="2"/>
        <v>Bovenbouw</v>
      </c>
      <c r="E44" s="26">
        <v>7</v>
      </c>
      <c r="F44" s="5" t="s">
        <v>727</v>
      </c>
    </row>
    <row r="45" spans="1:6">
      <c r="A45" s="9" t="s">
        <v>581</v>
      </c>
      <c r="B45" s="15" t="str">
        <f t="shared" si="0"/>
        <v>Ze zijn in staat om een eigen standpunt ter discussie te stellen.</v>
      </c>
      <c r="C45" s="15" t="str">
        <f t="shared" si="1"/>
        <v>Ik luister naar de mening van anderen over mijn eigen standpunt.</v>
      </c>
      <c r="D45" s="16" t="str">
        <f t="shared" si="2"/>
        <v>Bovenbouw</v>
      </c>
      <c r="E45" s="26">
        <v>8</v>
      </c>
      <c r="F45" s="5" t="s">
        <v>732</v>
      </c>
    </row>
    <row r="46" spans="1:6">
      <c r="A46" s="9" t="s">
        <v>581</v>
      </c>
      <c r="B46" s="15" t="str">
        <f t="shared" si="0"/>
        <v>Ze zijn in staat om een eigen standpunt ter discussie te stellen.</v>
      </c>
      <c r="C46" s="15" t="str">
        <f t="shared" si="1"/>
        <v>Ik luister naar de mening van anderen over mijn eigen standpunt.</v>
      </c>
      <c r="D46" s="16" t="str">
        <f t="shared" si="2"/>
        <v>Bovenbouw</v>
      </c>
      <c r="E46" s="26">
        <v>8</v>
      </c>
      <c r="F46" s="5" t="s">
        <v>733</v>
      </c>
    </row>
    <row r="47" spans="1:6">
      <c r="A47" s="9" t="s">
        <v>19</v>
      </c>
      <c r="B47" s="15" t="str">
        <f t="shared" si="0"/>
        <v>Zij breiden hun kennis uit door leergesprekken en experimenten.</v>
      </c>
      <c r="C47" s="15" t="str">
        <f t="shared" si="1"/>
        <v>Ik leer van de gesprekken waaraan ik meedoe.</v>
      </c>
      <c r="D47" s="18" t="str">
        <f t="shared" si="2"/>
        <v>Middenbouw</v>
      </c>
      <c r="E47" s="26"/>
      <c r="F47" s="5" t="s">
        <v>22</v>
      </c>
    </row>
    <row r="48" spans="1:6">
      <c r="A48" s="9" t="s">
        <v>19</v>
      </c>
      <c r="B48" s="15" t="str">
        <f t="shared" si="0"/>
        <v>Zij breiden hun kennis uit door leergesprekken en experimenten.</v>
      </c>
      <c r="C48" s="15" t="str">
        <f t="shared" si="1"/>
        <v>Ik leer van de gesprekken waaraan ik meedoe.</v>
      </c>
      <c r="D48" s="16" t="str">
        <f t="shared" si="2"/>
        <v>Middenbouw</v>
      </c>
      <c r="E48" s="26"/>
      <c r="F48" s="5" t="s">
        <v>21</v>
      </c>
    </row>
    <row r="49" spans="1:6">
      <c r="A49" s="9" t="s">
        <v>19</v>
      </c>
      <c r="B49" s="15" t="str">
        <f t="shared" si="0"/>
        <v>Zij breiden hun kennis uit door leergesprekken en experimenten.</v>
      </c>
      <c r="C49" s="15" t="str">
        <f t="shared" si="1"/>
        <v>Ik leer van de gesprekken waaraan ik meedoe.</v>
      </c>
      <c r="D49" s="16" t="str">
        <f t="shared" si="2"/>
        <v>Middenbouw</v>
      </c>
      <c r="E49" s="26"/>
      <c r="F49" s="5" t="s">
        <v>23</v>
      </c>
    </row>
    <row r="50" spans="1:6">
      <c r="A50" s="9" t="s">
        <v>19</v>
      </c>
      <c r="B50" s="15" t="str">
        <f t="shared" si="0"/>
        <v>Zij breiden hun kennis uit door leergesprekken en experimenten.</v>
      </c>
      <c r="C50" s="15" t="str">
        <f t="shared" si="1"/>
        <v>Ik leer van de gesprekken waaraan ik meedoe.</v>
      </c>
      <c r="D50" s="16" t="str">
        <f t="shared" si="2"/>
        <v>Middenbouw</v>
      </c>
      <c r="E50" s="26"/>
      <c r="F50" s="5" t="s">
        <v>24</v>
      </c>
    </row>
    <row r="51" spans="1:6">
      <c r="A51" s="9" t="s">
        <v>19</v>
      </c>
      <c r="B51" s="15" t="str">
        <f t="shared" si="0"/>
        <v>Zij breiden hun kennis uit door leergesprekken en experimenten.</v>
      </c>
      <c r="C51" s="15" t="str">
        <f t="shared" si="1"/>
        <v>Ik leer van de gesprekken waaraan ik meedoe.</v>
      </c>
      <c r="D51" s="16" t="str">
        <f t="shared" si="2"/>
        <v>Middenbouw</v>
      </c>
      <c r="E51" s="26"/>
      <c r="F51" s="5" t="s">
        <v>25</v>
      </c>
    </row>
    <row r="52" spans="1:6">
      <c r="A52" s="9" t="s">
        <v>19</v>
      </c>
      <c r="B52" s="15" t="str">
        <f t="shared" si="0"/>
        <v>Zij breiden hun kennis uit door leergesprekken en experimenten.</v>
      </c>
      <c r="C52" s="15" t="str">
        <f t="shared" si="1"/>
        <v>Ik leer van de gesprekken waaraan ik meedoe.</v>
      </c>
      <c r="D52" s="16" t="str">
        <f t="shared" si="2"/>
        <v>Middenbouw</v>
      </c>
      <c r="E52" s="26"/>
      <c r="F52" s="5" t="s">
        <v>26</v>
      </c>
    </row>
    <row r="53" spans="1:6">
      <c r="A53" s="9" t="s">
        <v>19</v>
      </c>
      <c r="B53" s="15" t="str">
        <f t="shared" si="0"/>
        <v>Zij breiden hun kennis uit door leergesprekken en experimenten.</v>
      </c>
      <c r="C53" s="15" t="str">
        <f t="shared" si="1"/>
        <v>Ik leer van de gesprekken waaraan ik meedoe.</v>
      </c>
      <c r="D53" s="16" t="str">
        <f t="shared" si="2"/>
        <v>Middenbouw</v>
      </c>
      <c r="E53" s="26"/>
      <c r="F53" s="5" t="s">
        <v>27</v>
      </c>
    </row>
    <row r="54" spans="1:6">
      <c r="A54" s="9" t="s">
        <v>19</v>
      </c>
      <c r="B54" s="15" t="str">
        <f t="shared" si="0"/>
        <v>Zij breiden hun kennis uit door leergesprekken en experimenten.</v>
      </c>
      <c r="C54" s="15" t="str">
        <f t="shared" si="1"/>
        <v>Ik leer van de gesprekken waaraan ik meedoe.</v>
      </c>
      <c r="D54" s="16" t="str">
        <f t="shared" si="2"/>
        <v>Middenbouw</v>
      </c>
      <c r="E54" s="26"/>
      <c r="F54" s="5" t="s">
        <v>29</v>
      </c>
    </row>
    <row r="55" spans="1:6">
      <c r="A55" s="9" t="s">
        <v>19</v>
      </c>
      <c r="B55" s="15" t="str">
        <f t="shared" si="0"/>
        <v>Zij breiden hun kennis uit door leergesprekken en experimenten.</v>
      </c>
      <c r="C55" s="15" t="str">
        <f t="shared" si="1"/>
        <v>Ik leer van de gesprekken waaraan ik meedoe.</v>
      </c>
      <c r="D55" s="16" t="str">
        <f t="shared" si="2"/>
        <v>Middenbouw</v>
      </c>
      <c r="E55" s="26"/>
      <c r="F55" s="5" t="s">
        <v>28</v>
      </c>
    </row>
    <row r="56" spans="1:6">
      <c r="A56" s="9" t="s">
        <v>19</v>
      </c>
      <c r="B56" s="15" t="str">
        <f t="shared" si="0"/>
        <v>Zij breiden hun kennis uit door leergesprekken en experimenten.</v>
      </c>
      <c r="C56" s="15" t="str">
        <f t="shared" si="1"/>
        <v>Ik leer van de gesprekken waaraan ik meedoe.</v>
      </c>
      <c r="D56" s="16" t="str">
        <f t="shared" si="2"/>
        <v>Middenbouw</v>
      </c>
      <c r="E56" s="26"/>
      <c r="F56" s="5" t="s">
        <v>30</v>
      </c>
    </row>
    <row r="57" spans="1:6">
      <c r="A57" s="9" t="s">
        <v>19</v>
      </c>
      <c r="B57" s="15" t="str">
        <f t="shared" si="0"/>
        <v>Zij breiden hun kennis uit door leergesprekken en experimenten.</v>
      </c>
      <c r="C57" s="15" t="str">
        <f t="shared" si="1"/>
        <v>Ik leer van de gesprekken waaraan ik meedoe.</v>
      </c>
      <c r="D57" s="16" t="str">
        <f t="shared" si="2"/>
        <v>Middenbouw</v>
      </c>
      <c r="E57" s="26"/>
      <c r="F57" s="5" t="s">
        <v>31</v>
      </c>
    </row>
    <row r="58" spans="1:6">
      <c r="A58" s="9" t="s">
        <v>19</v>
      </c>
      <c r="B58" s="15" t="str">
        <f t="shared" si="0"/>
        <v>Zij breiden hun kennis uit door leergesprekken en experimenten.</v>
      </c>
      <c r="C58" s="15" t="str">
        <f t="shared" si="1"/>
        <v>Ik leer van de gesprekken waaraan ik meedoe.</v>
      </c>
      <c r="D58" s="16" t="str">
        <f t="shared" si="2"/>
        <v>Middenbouw</v>
      </c>
      <c r="E58" s="26"/>
      <c r="F58" s="5" t="s">
        <v>32</v>
      </c>
    </row>
    <row r="59" spans="1:6">
      <c r="A59" s="9" t="s">
        <v>19</v>
      </c>
      <c r="B59" s="15" t="str">
        <f t="shared" si="0"/>
        <v>Zij breiden hun kennis uit door leergesprekken en experimenten.</v>
      </c>
      <c r="C59" s="15" t="str">
        <f t="shared" si="1"/>
        <v>Ik leer van de gesprekken waaraan ik meedoe.</v>
      </c>
      <c r="D59" s="16" t="str">
        <f t="shared" si="2"/>
        <v>Middenbouw</v>
      </c>
      <c r="E59" s="26"/>
      <c r="F59" s="5" t="s">
        <v>33</v>
      </c>
    </row>
    <row r="60" spans="1:6">
      <c r="A60" s="9" t="s">
        <v>19</v>
      </c>
      <c r="B60" s="15" t="str">
        <f t="shared" si="0"/>
        <v>Zij breiden hun kennis uit door leergesprekken en experimenten.</v>
      </c>
      <c r="C60" s="15" t="str">
        <f t="shared" si="1"/>
        <v>Ik leer van de gesprekken waaraan ik meedoe.</v>
      </c>
      <c r="D60" s="16" t="str">
        <f t="shared" si="2"/>
        <v>Middenbouw</v>
      </c>
      <c r="E60" s="26"/>
      <c r="F60" s="5" t="s">
        <v>34</v>
      </c>
    </row>
    <row r="61" spans="1:6">
      <c r="A61" s="9" t="s">
        <v>19</v>
      </c>
      <c r="B61" s="15" t="str">
        <f t="shared" si="0"/>
        <v>Zij breiden hun kennis uit door leergesprekken en experimenten.</v>
      </c>
      <c r="C61" s="15" t="str">
        <f t="shared" si="1"/>
        <v>Ik leer van de gesprekken waaraan ik meedoe.</v>
      </c>
      <c r="D61" s="16" t="str">
        <f t="shared" si="2"/>
        <v>Middenbouw</v>
      </c>
      <c r="E61" s="26"/>
      <c r="F61" s="5" t="s">
        <v>35</v>
      </c>
    </row>
    <row r="62" spans="1:6">
      <c r="A62" s="9" t="s">
        <v>19</v>
      </c>
      <c r="B62" s="15" t="str">
        <f t="shared" si="0"/>
        <v>Zij breiden hun kennis uit door leergesprekken en experimenten.</v>
      </c>
      <c r="C62" s="15" t="str">
        <f t="shared" si="1"/>
        <v>Ik leer van de gesprekken waaraan ik meedoe.</v>
      </c>
      <c r="D62" s="16" t="str">
        <f t="shared" si="2"/>
        <v>Middenbouw</v>
      </c>
      <c r="E62" s="26"/>
      <c r="F62" s="5" t="s">
        <v>38</v>
      </c>
    </row>
    <row r="63" spans="1:6">
      <c r="A63" s="9" t="s">
        <v>19</v>
      </c>
      <c r="B63" s="15" t="str">
        <f t="shared" si="0"/>
        <v>Zij breiden hun kennis uit door leergesprekken en experimenten.</v>
      </c>
      <c r="C63" s="15" t="str">
        <f t="shared" si="1"/>
        <v>Ik leer van de gesprekken waaraan ik meedoe.</v>
      </c>
      <c r="D63" s="16" t="str">
        <f t="shared" si="2"/>
        <v>Middenbouw</v>
      </c>
      <c r="E63" s="26"/>
      <c r="F63" s="5" t="s">
        <v>36</v>
      </c>
    </row>
    <row r="64" spans="1:6">
      <c r="A64" s="9" t="s">
        <v>19</v>
      </c>
      <c r="B64" s="15" t="str">
        <f t="shared" si="0"/>
        <v>Zij breiden hun kennis uit door leergesprekken en experimenten.</v>
      </c>
      <c r="C64" s="15" t="str">
        <f t="shared" si="1"/>
        <v>Ik leer van de gesprekken waaraan ik meedoe.</v>
      </c>
      <c r="D64" s="16" t="str">
        <f t="shared" si="2"/>
        <v>Middenbouw</v>
      </c>
      <c r="E64" s="26"/>
      <c r="F64" s="5" t="s">
        <v>37</v>
      </c>
    </row>
    <row r="65" spans="1:6">
      <c r="A65" s="9" t="s">
        <v>19</v>
      </c>
      <c r="B65" s="15" t="str">
        <f t="shared" si="0"/>
        <v>Zij breiden hun kennis uit door leergesprekken en experimenten.</v>
      </c>
      <c r="C65" s="15" t="str">
        <f t="shared" si="1"/>
        <v>Ik leer van de gesprekken waaraan ik meedoe.</v>
      </c>
      <c r="D65" s="16" t="str">
        <f t="shared" si="2"/>
        <v>Middenbouw</v>
      </c>
      <c r="E65" s="26"/>
      <c r="F65" s="5" t="s">
        <v>39</v>
      </c>
    </row>
    <row r="66" spans="1:6">
      <c r="A66" s="9" t="s">
        <v>19</v>
      </c>
      <c r="B66" s="15" t="str">
        <f t="shared" ref="B66:B129" si="3">IF(A66="1.2.1","Kinderen leiden op basis van verworven kennis nieuwe leervragen af.",IF(A66="1.2.2","Zij breiden hun kennis uit door leergesprekken en experimenten.",IF(A66="1.2.3","Ze kunnen de uitkomsten van een leergesprek of experiment verwoorden.",IF(A66="1.2.4","Ze zijn in staat een beargumenteerde mening te geven.",IF(A66="1.2.5","Ze kunnen de mening van anderen verwoorden.",IF(A66="1.2.6","Kinderen construeren in samenwerking met anderen nieuwe kennis.",IF(A66="1.2.7","Ze kunnen nieuwe kennis overdragen aan anderen.",IF(A66="1.2.8","Ze kunnen de mate van zekerheid van een standpunt uitdrukken ",IF(A66="1.2.9","Ze kunnen in een discussie tot een afweging van argumenten komen.",IF(A66="1.2.10","Ze zijn in staat om een eigen standpunt ter discussie te stellen.","Voer tussendoel in"))))))))))</f>
        <v>Zij breiden hun kennis uit door leergesprekken en experimenten.</v>
      </c>
      <c r="C66" s="15" t="str">
        <f t="shared" ref="C66:C129" si="4">IF(A66="1.2.1","Ik kan vragen stellen zodat ik meer leer.",IF(A66="1.2.2","Ik leer van de gesprekken waaraan ik meedoe.",IF(A66="1.2.3","Ik kan vertellen wat ik geleerd heb.",IF(A66="1.2.4","Ik kan mijn mening geven in een gesprek en ook vertellen waarom ik dat vind.",IF(A66="1.2.5","Ik kan vertellen wat de mening van een ander is.",IF(A66="1.2.6","Ik kan samen met anderen nieuwe dingen leren.",IF(A66="1.2.7","Ik kan over nieuw geleerde dingen vertellen aan anderen.",IF(A66="1.2.8","Ik kan mijn eigen mening geven.",IF(A66="1.2.9","Ik kan in een gesprek de verschillende argumenten benoemen.",IF(A66="1.2.10","Ik luister naar de mening van anderen over mijn eigen standpunt.","Voer tussendoel in"))))))))))</f>
        <v>Ik leer van de gesprekken waaraan ik meedoe.</v>
      </c>
      <c r="D66" s="16" t="str">
        <f t="shared" ref="D66:D129" si="5">IF(A66="1.2.1","Middenbouw",IF(A66="1.2.2","Middenbouw",IF(A66="1.2.3","Middenbouw",IF(A66="1.2.4","Middenbouw",IF(A66="1.2.5","Middenbouw",IF(A66="1.2.6","Bovenbouw",IF(A66="1.2.7","Bovenbouw",IF(A66="1.2.8","Bovenbouw",IF(A66="1.2.9","Bovenbouw",IF(A66="1.2.10","Bovenbouw","Onbepaald"))))))))))</f>
        <v>Middenbouw</v>
      </c>
      <c r="E66" s="26"/>
      <c r="F66" s="5" t="s">
        <v>40</v>
      </c>
    </row>
    <row r="67" spans="1:6">
      <c r="A67" s="9" t="s">
        <v>19</v>
      </c>
      <c r="B67" s="15" t="str">
        <f t="shared" si="3"/>
        <v>Zij breiden hun kennis uit door leergesprekken en experimenten.</v>
      </c>
      <c r="C67" s="15" t="str">
        <f t="shared" si="4"/>
        <v>Ik leer van de gesprekken waaraan ik meedoe.</v>
      </c>
      <c r="D67" s="16" t="str">
        <f t="shared" si="5"/>
        <v>Middenbouw</v>
      </c>
      <c r="E67" s="26"/>
      <c r="F67" s="5" t="s">
        <v>41</v>
      </c>
    </row>
    <row r="68" spans="1:6">
      <c r="A68" s="9" t="s">
        <v>19</v>
      </c>
      <c r="B68" s="15" t="str">
        <f t="shared" si="3"/>
        <v>Zij breiden hun kennis uit door leergesprekken en experimenten.</v>
      </c>
      <c r="C68" s="15" t="str">
        <f t="shared" si="4"/>
        <v>Ik leer van de gesprekken waaraan ik meedoe.</v>
      </c>
      <c r="D68" s="16" t="str">
        <f t="shared" si="5"/>
        <v>Middenbouw</v>
      </c>
      <c r="E68" s="26"/>
      <c r="F68" s="5" t="s">
        <v>42</v>
      </c>
    </row>
    <row r="69" spans="1:6">
      <c r="A69" s="9" t="s">
        <v>19</v>
      </c>
      <c r="B69" s="15" t="str">
        <f t="shared" si="3"/>
        <v>Zij breiden hun kennis uit door leergesprekken en experimenten.</v>
      </c>
      <c r="C69" s="15" t="str">
        <f t="shared" si="4"/>
        <v>Ik leer van de gesprekken waaraan ik meedoe.</v>
      </c>
      <c r="D69" s="16" t="str">
        <f t="shared" si="5"/>
        <v>Middenbouw</v>
      </c>
      <c r="E69" s="26"/>
      <c r="F69" s="5" t="s">
        <v>43</v>
      </c>
    </row>
    <row r="70" spans="1:6">
      <c r="A70" s="9" t="s">
        <v>19</v>
      </c>
      <c r="B70" s="15" t="str">
        <f t="shared" si="3"/>
        <v>Zij breiden hun kennis uit door leergesprekken en experimenten.</v>
      </c>
      <c r="C70" s="15" t="str">
        <f t="shared" si="4"/>
        <v>Ik leer van de gesprekken waaraan ik meedoe.</v>
      </c>
      <c r="D70" s="16" t="str">
        <f t="shared" si="5"/>
        <v>Middenbouw</v>
      </c>
      <c r="E70" s="26"/>
      <c r="F70" s="5" t="s">
        <v>44</v>
      </c>
    </row>
    <row r="71" spans="1:6">
      <c r="A71" s="9" t="s">
        <v>19</v>
      </c>
      <c r="B71" s="15" t="str">
        <f t="shared" si="3"/>
        <v>Zij breiden hun kennis uit door leergesprekken en experimenten.</v>
      </c>
      <c r="C71" s="15" t="str">
        <f t="shared" si="4"/>
        <v>Ik leer van de gesprekken waaraan ik meedoe.</v>
      </c>
      <c r="D71" s="16" t="str">
        <f t="shared" si="5"/>
        <v>Middenbouw</v>
      </c>
      <c r="E71" s="26"/>
      <c r="F71" s="5" t="s">
        <v>45</v>
      </c>
    </row>
    <row r="72" spans="1:6">
      <c r="A72" s="9" t="s">
        <v>19</v>
      </c>
      <c r="B72" s="15" t="str">
        <f t="shared" si="3"/>
        <v>Zij breiden hun kennis uit door leergesprekken en experimenten.</v>
      </c>
      <c r="C72" s="15" t="str">
        <f t="shared" si="4"/>
        <v>Ik leer van de gesprekken waaraan ik meedoe.</v>
      </c>
      <c r="D72" s="16" t="str">
        <f t="shared" si="5"/>
        <v>Middenbouw</v>
      </c>
      <c r="E72" s="26"/>
      <c r="F72" s="5" t="s">
        <v>46</v>
      </c>
    </row>
    <row r="73" spans="1:6">
      <c r="A73" s="9" t="s">
        <v>19</v>
      </c>
      <c r="B73" s="15" t="str">
        <f t="shared" si="3"/>
        <v>Zij breiden hun kennis uit door leergesprekken en experimenten.</v>
      </c>
      <c r="C73" s="15" t="str">
        <f t="shared" si="4"/>
        <v>Ik leer van de gesprekken waaraan ik meedoe.</v>
      </c>
      <c r="D73" s="16" t="str">
        <f t="shared" si="5"/>
        <v>Middenbouw</v>
      </c>
      <c r="E73" s="26"/>
      <c r="F73" s="5" t="s">
        <v>47</v>
      </c>
    </row>
    <row r="74" spans="1:6">
      <c r="A74" s="9" t="s">
        <v>19</v>
      </c>
      <c r="B74" s="15" t="str">
        <f t="shared" si="3"/>
        <v>Zij breiden hun kennis uit door leergesprekken en experimenten.</v>
      </c>
      <c r="C74" s="15" t="str">
        <f t="shared" si="4"/>
        <v>Ik leer van de gesprekken waaraan ik meedoe.</v>
      </c>
      <c r="D74" s="16" t="str">
        <f t="shared" si="5"/>
        <v>Middenbouw</v>
      </c>
      <c r="E74" s="26"/>
      <c r="F74" s="5" t="s">
        <v>48</v>
      </c>
    </row>
    <row r="75" spans="1:6">
      <c r="A75" s="9" t="s">
        <v>19</v>
      </c>
      <c r="B75" s="15" t="str">
        <f t="shared" si="3"/>
        <v>Zij breiden hun kennis uit door leergesprekken en experimenten.</v>
      </c>
      <c r="C75" s="15" t="str">
        <f t="shared" si="4"/>
        <v>Ik leer van de gesprekken waaraan ik meedoe.</v>
      </c>
      <c r="D75" s="16" t="str">
        <f t="shared" si="5"/>
        <v>Middenbouw</v>
      </c>
      <c r="E75" s="26"/>
      <c r="F75" s="5" t="s">
        <v>49</v>
      </c>
    </row>
    <row r="76" spans="1:6">
      <c r="A76" s="9" t="s">
        <v>19</v>
      </c>
      <c r="B76" s="15" t="str">
        <f t="shared" si="3"/>
        <v>Zij breiden hun kennis uit door leergesprekken en experimenten.</v>
      </c>
      <c r="C76" s="15" t="str">
        <f t="shared" si="4"/>
        <v>Ik leer van de gesprekken waaraan ik meedoe.</v>
      </c>
      <c r="D76" s="16" t="str">
        <f t="shared" si="5"/>
        <v>Middenbouw</v>
      </c>
      <c r="E76" s="26"/>
      <c r="F76" s="5" t="s">
        <v>50</v>
      </c>
    </row>
    <row r="77" spans="1:6">
      <c r="A77" s="9" t="s">
        <v>19</v>
      </c>
      <c r="B77" s="15" t="str">
        <f t="shared" si="3"/>
        <v>Zij breiden hun kennis uit door leergesprekken en experimenten.</v>
      </c>
      <c r="C77" s="15" t="str">
        <f t="shared" si="4"/>
        <v>Ik leer van de gesprekken waaraan ik meedoe.</v>
      </c>
      <c r="D77" s="16" t="str">
        <f t="shared" si="5"/>
        <v>Middenbouw</v>
      </c>
      <c r="E77" s="26"/>
      <c r="F77" s="5" t="s">
        <v>51</v>
      </c>
    </row>
    <row r="78" spans="1:6">
      <c r="A78" s="9" t="s">
        <v>19</v>
      </c>
      <c r="B78" s="15" t="str">
        <f t="shared" si="3"/>
        <v>Zij breiden hun kennis uit door leergesprekken en experimenten.</v>
      </c>
      <c r="C78" s="15" t="str">
        <f t="shared" si="4"/>
        <v>Ik leer van de gesprekken waaraan ik meedoe.</v>
      </c>
      <c r="D78" s="16" t="str">
        <f t="shared" si="5"/>
        <v>Middenbouw</v>
      </c>
      <c r="E78" s="26"/>
      <c r="F78" s="5" t="s">
        <v>52</v>
      </c>
    </row>
    <row r="79" spans="1:6">
      <c r="A79" s="9" t="s">
        <v>19</v>
      </c>
      <c r="B79" s="15" t="str">
        <f t="shared" si="3"/>
        <v>Zij breiden hun kennis uit door leergesprekken en experimenten.</v>
      </c>
      <c r="C79" s="15" t="str">
        <f t="shared" si="4"/>
        <v>Ik leer van de gesprekken waaraan ik meedoe.</v>
      </c>
      <c r="D79" s="16" t="str">
        <f t="shared" si="5"/>
        <v>Middenbouw</v>
      </c>
      <c r="E79" s="26"/>
      <c r="F79" s="5" t="s">
        <v>53</v>
      </c>
    </row>
    <row r="80" spans="1:6">
      <c r="A80" s="9" t="s">
        <v>19</v>
      </c>
      <c r="B80" s="15" t="str">
        <f t="shared" si="3"/>
        <v>Zij breiden hun kennis uit door leergesprekken en experimenten.</v>
      </c>
      <c r="C80" s="15" t="str">
        <f t="shared" si="4"/>
        <v>Ik leer van de gesprekken waaraan ik meedoe.</v>
      </c>
      <c r="D80" s="16" t="str">
        <f t="shared" si="5"/>
        <v>Middenbouw</v>
      </c>
      <c r="E80" s="26"/>
      <c r="F80" s="5" t="s">
        <v>54</v>
      </c>
    </row>
    <row r="81" spans="1:6">
      <c r="A81" s="9" t="s">
        <v>19</v>
      </c>
      <c r="B81" s="15" t="str">
        <f t="shared" si="3"/>
        <v>Zij breiden hun kennis uit door leergesprekken en experimenten.</v>
      </c>
      <c r="C81" s="15" t="str">
        <f t="shared" si="4"/>
        <v>Ik leer van de gesprekken waaraan ik meedoe.</v>
      </c>
      <c r="D81" s="16" t="str">
        <f t="shared" si="5"/>
        <v>Middenbouw</v>
      </c>
      <c r="E81" s="26"/>
      <c r="F81" s="5" t="s">
        <v>55</v>
      </c>
    </row>
    <row r="82" spans="1:6">
      <c r="A82" s="9" t="s">
        <v>19</v>
      </c>
      <c r="B82" s="15" t="str">
        <f t="shared" si="3"/>
        <v>Zij breiden hun kennis uit door leergesprekken en experimenten.</v>
      </c>
      <c r="C82" s="15" t="str">
        <f t="shared" si="4"/>
        <v>Ik leer van de gesprekken waaraan ik meedoe.</v>
      </c>
      <c r="D82" s="16" t="str">
        <f t="shared" si="5"/>
        <v>Middenbouw</v>
      </c>
      <c r="E82" s="26"/>
      <c r="F82" s="5" t="s">
        <v>56</v>
      </c>
    </row>
    <row r="83" spans="1:6">
      <c r="A83" s="9" t="s">
        <v>19</v>
      </c>
      <c r="B83" s="15" t="str">
        <f t="shared" si="3"/>
        <v>Zij breiden hun kennis uit door leergesprekken en experimenten.</v>
      </c>
      <c r="C83" s="15" t="str">
        <f t="shared" si="4"/>
        <v>Ik leer van de gesprekken waaraan ik meedoe.</v>
      </c>
      <c r="D83" s="16" t="str">
        <f t="shared" si="5"/>
        <v>Middenbouw</v>
      </c>
      <c r="E83" s="26"/>
      <c r="F83" s="5" t="s">
        <v>57</v>
      </c>
    </row>
    <row r="84" spans="1:6">
      <c r="A84" s="9" t="s">
        <v>19</v>
      </c>
      <c r="B84" s="15" t="str">
        <f t="shared" si="3"/>
        <v>Zij breiden hun kennis uit door leergesprekken en experimenten.</v>
      </c>
      <c r="C84" s="15" t="str">
        <f t="shared" si="4"/>
        <v>Ik leer van de gesprekken waaraan ik meedoe.</v>
      </c>
      <c r="D84" s="16" t="str">
        <f t="shared" si="5"/>
        <v>Middenbouw</v>
      </c>
      <c r="E84" s="26"/>
      <c r="F84" s="5" t="s">
        <v>58</v>
      </c>
    </row>
    <row r="85" spans="1:6">
      <c r="A85" s="9" t="s">
        <v>19</v>
      </c>
      <c r="B85" s="15" t="str">
        <f t="shared" si="3"/>
        <v>Zij breiden hun kennis uit door leergesprekken en experimenten.</v>
      </c>
      <c r="C85" s="15" t="str">
        <f t="shared" si="4"/>
        <v>Ik leer van de gesprekken waaraan ik meedoe.</v>
      </c>
      <c r="D85" s="16" t="str">
        <f t="shared" si="5"/>
        <v>Middenbouw</v>
      </c>
      <c r="E85" s="26"/>
      <c r="F85" s="5" t="s">
        <v>59</v>
      </c>
    </row>
    <row r="86" spans="1:6">
      <c r="A86" s="9" t="s">
        <v>19</v>
      </c>
      <c r="B86" s="15" t="str">
        <f t="shared" si="3"/>
        <v>Zij breiden hun kennis uit door leergesprekken en experimenten.</v>
      </c>
      <c r="C86" s="15" t="str">
        <f t="shared" si="4"/>
        <v>Ik leer van de gesprekken waaraan ik meedoe.</v>
      </c>
      <c r="D86" s="16" t="str">
        <f t="shared" si="5"/>
        <v>Middenbouw</v>
      </c>
      <c r="E86" s="26"/>
      <c r="F86" s="5" t="s">
        <v>60</v>
      </c>
    </row>
    <row r="87" spans="1:6">
      <c r="A87" s="9" t="s">
        <v>19</v>
      </c>
      <c r="B87" s="15" t="str">
        <f t="shared" si="3"/>
        <v>Zij breiden hun kennis uit door leergesprekken en experimenten.</v>
      </c>
      <c r="C87" s="15" t="str">
        <f t="shared" si="4"/>
        <v>Ik leer van de gesprekken waaraan ik meedoe.</v>
      </c>
      <c r="D87" s="16" t="str">
        <f t="shared" si="5"/>
        <v>Middenbouw</v>
      </c>
      <c r="E87" s="26"/>
      <c r="F87" s="5" t="s">
        <v>61</v>
      </c>
    </row>
    <row r="88" spans="1:6">
      <c r="A88" s="9" t="s">
        <v>19</v>
      </c>
      <c r="B88" s="15" t="str">
        <f t="shared" si="3"/>
        <v>Zij breiden hun kennis uit door leergesprekken en experimenten.</v>
      </c>
      <c r="C88" s="15" t="str">
        <f t="shared" si="4"/>
        <v>Ik leer van de gesprekken waaraan ik meedoe.</v>
      </c>
      <c r="D88" s="16" t="str">
        <f t="shared" si="5"/>
        <v>Middenbouw</v>
      </c>
      <c r="E88" s="26"/>
      <c r="F88" s="5" t="s">
        <v>62</v>
      </c>
    </row>
    <row r="89" spans="1:6">
      <c r="A89" s="9" t="s">
        <v>19</v>
      </c>
      <c r="B89" s="15" t="str">
        <f t="shared" si="3"/>
        <v>Zij breiden hun kennis uit door leergesprekken en experimenten.</v>
      </c>
      <c r="C89" s="15" t="str">
        <f t="shared" si="4"/>
        <v>Ik leer van de gesprekken waaraan ik meedoe.</v>
      </c>
      <c r="D89" s="16" t="str">
        <f t="shared" si="5"/>
        <v>Middenbouw</v>
      </c>
      <c r="E89" s="26"/>
      <c r="F89" s="5" t="s">
        <v>63</v>
      </c>
    </row>
    <row r="90" spans="1:6">
      <c r="A90" s="9" t="s">
        <v>19</v>
      </c>
      <c r="B90" s="15" t="str">
        <f t="shared" si="3"/>
        <v>Zij breiden hun kennis uit door leergesprekken en experimenten.</v>
      </c>
      <c r="C90" s="15" t="str">
        <f t="shared" si="4"/>
        <v>Ik leer van de gesprekken waaraan ik meedoe.</v>
      </c>
      <c r="D90" s="16" t="str">
        <f t="shared" si="5"/>
        <v>Middenbouw</v>
      </c>
      <c r="E90" s="26"/>
      <c r="F90" s="5" t="s">
        <v>64</v>
      </c>
    </row>
    <row r="91" spans="1:6">
      <c r="A91" s="9" t="s">
        <v>19</v>
      </c>
      <c r="B91" s="15" t="str">
        <f t="shared" si="3"/>
        <v>Zij breiden hun kennis uit door leergesprekken en experimenten.</v>
      </c>
      <c r="C91" s="15" t="str">
        <f t="shared" si="4"/>
        <v>Ik leer van de gesprekken waaraan ik meedoe.</v>
      </c>
      <c r="D91" s="16" t="str">
        <f t="shared" si="5"/>
        <v>Middenbouw</v>
      </c>
      <c r="E91" s="26"/>
      <c r="F91" s="5" t="s">
        <v>65</v>
      </c>
    </row>
    <row r="92" spans="1:6">
      <c r="A92" s="9" t="s">
        <v>19</v>
      </c>
      <c r="B92" s="15" t="str">
        <f t="shared" si="3"/>
        <v>Zij breiden hun kennis uit door leergesprekken en experimenten.</v>
      </c>
      <c r="C92" s="15" t="str">
        <f t="shared" si="4"/>
        <v>Ik leer van de gesprekken waaraan ik meedoe.</v>
      </c>
      <c r="D92" s="16" t="str">
        <f t="shared" si="5"/>
        <v>Middenbouw</v>
      </c>
      <c r="E92" s="26"/>
      <c r="F92" s="5" t="s">
        <v>66</v>
      </c>
    </row>
    <row r="93" spans="1:6">
      <c r="A93" s="9" t="s">
        <v>19</v>
      </c>
      <c r="B93" s="15" t="str">
        <f t="shared" si="3"/>
        <v>Zij breiden hun kennis uit door leergesprekken en experimenten.</v>
      </c>
      <c r="C93" s="15" t="str">
        <f t="shared" si="4"/>
        <v>Ik leer van de gesprekken waaraan ik meedoe.</v>
      </c>
      <c r="D93" s="16" t="str">
        <f t="shared" si="5"/>
        <v>Middenbouw</v>
      </c>
      <c r="E93" s="26"/>
      <c r="F93" s="5" t="s">
        <v>67</v>
      </c>
    </row>
    <row r="94" spans="1:6">
      <c r="A94" s="9" t="s">
        <v>19</v>
      </c>
      <c r="B94" s="15" t="str">
        <f t="shared" si="3"/>
        <v>Zij breiden hun kennis uit door leergesprekken en experimenten.</v>
      </c>
      <c r="C94" s="15" t="str">
        <f t="shared" si="4"/>
        <v>Ik leer van de gesprekken waaraan ik meedoe.</v>
      </c>
      <c r="D94" s="16" t="str">
        <f t="shared" si="5"/>
        <v>Middenbouw</v>
      </c>
      <c r="E94" s="26"/>
      <c r="F94" s="5" t="s">
        <v>68</v>
      </c>
    </row>
    <row r="95" spans="1:6">
      <c r="A95" s="9" t="s">
        <v>19</v>
      </c>
      <c r="B95" s="15" t="str">
        <f t="shared" si="3"/>
        <v>Zij breiden hun kennis uit door leergesprekken en experimenten.</v>
      </c>
      <c r="C95" s="15" t="str">
        <f t="shared" si="4"/>
        <v>Ik leer van de gesprekken waaraan ik meedoe.</v>
      </c>
      <c r="D95" s="16" t="str">
        <f t="shared" si="5"/>
        <v>Middenbouw</v>
      </c>
      <c r="E95" s="26"/>
      <c r="F95" s="5" t="s">
        <v>69</v>
      </c>
    </row>
    <row r="96" spans="1:6">
      <c r="A96" s="9" t="s">
        <v>19</v>
      </c>
      <c r="B96" s="15" t="str">
        <f t="shared" si="3"/>
        <v>Zij breiden hun kennis uit door leergesprekken en experimenten.</v>
      </c>
      <c r="C96" s="15" t="str">
        <f t="shared" si="4"/>
        <v>Ik leer van de gesprekken waaraan ik meedoe.</v>
      </c>
      <c r="D96" s="16" t="str">
        <f t="shared" si="5"/>
        <v>Middenbouw</v>
      </c>
      <c r="E96" s="26"/>
      <c r="F96" s="5" t="s">
        <v>70</v>
      </c>
    </row>
    <row r="97" spans="1:6">
      <c r="A97" s="9" t="s">
        <v>19</v>
      </c>
      <c r="B97" s="15" t="str">
        <f t="shared" si="3"/>
        <v>Zij breiden hun kennis uit door leergesprekken en experimenten.</v>
      </c>
      <c r="C97" s="15" t="str">
        <f t="shared" si="4"/>
        <v>Ik leer van de gesprekken waaraan ik meedoe.</v>
      </c>
      <c r="D97" s="16" t="str">
        <f t="shared" si="5"/>
        <v>Middenbouw</v>
      </c>
      <c r="E97" s="26"/>
      <c r="F97" s="5" t="s">
        <v>71</v>
      </c>
    </row>
    <row r="98" spans="1:6">
      <c r="A98" s="9" t="s">
        <v>19</v>
      </c>
      <c r="B98" s="15" t="str">
        <f t="shared" si="3"/>
        <v>Zij breiden hun kennis uit door leergesprekken en experimenten.</v>
      </c>
      <c r="C98" s="15" t="str">
        <f t="shared" si="4"/>
        <v>Ik leer van de gesprekken waaraan ik meedoe.</v>
      </c>
      <c r="D98" s="16" t="str">
        <f t="shared" si="5"/>
        <v>Middenbouw</v>
      </c>
      <c r="E98" s="26"/>
      <c r="F98" s="5" t="s">
        <v>72</v>
      </c>
    </row>
    <row r="99" spans="1:6">
      <c r="A99" s="9" t="s">
        <v>19</v>
      </c>
      <c r="B99" s="15" t="str">
        <f t="shared" si="3"/>
        <v>Zij breiden hun kennis uit door leergesprekken en experimenten.</v>
      </c>
      <c r="C99" s="15" t="str">
        <f t="shared" si="4"/>
        <v>Ik leer van de gesprekken waaraan ik meedoe.</v>
      </c>
      <c r="D99" s="16" t="str">
        <f t="shared" si="5"/>
        <v>Middenbouw</v>
      </c>
      <c r="E99" s="26"/>
      <c r="F99" s="5" t="s">
        <v>73</v>
      </c>
    </row>
    <row r="100" spans="1:6">
      <c r="A100" s="9" t="s">
        <v>19</v>
      </c>
      <c r="B100" s="15" t="str">
        <f t="shared" si="3"/>
        <v>Zij breiden hun kennis uit door leergesprekken en experimenten.</v>
      </c>
      <c r="C100" s="15" t="str">
        <f t="shared" si="4"/>
        <v>Ik leer van de gesprekken waaraan ik meedoe.</v>
      </c>
      <c r="D100" s="16" t="str">
        <f t="shared" si="5"/>
        <v>Middenbouw</v>
      </c>
      <c r="E100" s="26"/>
      <c r="F100" s="5" t="s">
        <v>74</v>
      </c>
    </row>
    <row r="101" spans="1:6">
      <c r="A101" s="9" t="s">
        <v>19</v>
      </c>
      <c r="B101" s="15" t="str">
        <f t="shared" si="3"/>
        <v>Zij breiden hun kennis uit door leergesprekken en experimenten.</v>
      </c>
      <c r="C101" s="15" t="str">
        <f t="shared" si="4"/>
        <v>Ik leer van de gesprekken waaraan ik meedoe.</v>
      </c>
      <c r="D101" s="16" t="str">
        <f t="shared" si="5"/>
        <v>Middenbouw</v>
      </c>
      <c r="E101" s="26"/>
      <c r="F101" s="5" t="s">
        <v>76</v>
      </c>
    </row>
    <row r="102" spans="1:6">
      <c r="A102" s="9" t="s">
        <v>19</v>
      </c>
      <c r="B102" s="15" t="str">
        <f t="shared" si="3"/>
        <v>Zij breiden hun kennis uit door leergesprekken en experimenten.</v>
      </c>
      <c r="C102" s="15" t="str">
        <f t="shared" si="4"/>
        <v>Ik leer van de gesprekken waaraan ik meedoe.</v>
      </c>
      <c r="D102" s="16" t="str">
        <f t="shared" si="5"/>
        <v>Middenbouw</v>
      </c>
      <c r="E102" s="26"/>
      <c r="F102" s="5" t="s">
        <v>75</v>
      </c>
    </row>
    <row r="103" spans="1:6">
      <c r="A103" s="9" t="s">
        <v>19</v>
      </c>
      <c r="B103" s="15" t="str">
        <f t="shared" si="3"/>
        <v>Zij breiden hun kennis uit door leergesprekken en experimenten.</v>
      </c>
      <c r="C103" s="15" t="str">
        <f t="shared" si="4"/>
        <v>Ik leer van de gesprekken waaraan ik meedoe.</v>
      </c>
      <c r="D103" s="16" t="str">
        <f t="shared" si="5"/>
        <v>Middenbouw</v>
      </c>
      <c r="E103" s="26"/>
      <c r="F103" s="5" t="s">
        <v>77</v>
      </c>
    </row>
    <row r="104" spans="1:6">
      <c r="A104" s="9" t="s">
        <v>19</v>
      </c>
      <c r="B104" s="15" t="str">
        <f t="shared" si="3"/>
        <v>Zij breiden hun kennis uit door leergesprekken en experimenten.</v>
      </c>
      <c r="C104" s="15" t="str">
        <f t="shared" si="4"/>
        <v>Ik leer van de gesprekken waaraan ik meedoe.</v>
      </c>
      <c r="D104" s="16" t="str">
        <f t="shared" si="5"/>
        <v>Middenbouw</v>
      </c>
      <c r="E104" s="26"/>
      <c r="F104" s="5" t="s">
        <v>78</v>
      </c>
    </row>
    <row r="105" spans="1:6">
      <c r="A105" s="9" t="s">
        <v>19</v>
      </c>
      <c r="B105" s="15" t="str">
        <f t="shared" si="3"/>
        <v>Zij breiden hun kennis uit door leergesprekken en experimenten.</v>
      </c>
      <c r="C105" s="15" t="str">
        <f t="shared" si="4"/>
        <v>Ik leer van de gesprekken waaraan ik meedoe.</v>
      </c>
      <c r="D105" s="16" t="str">
        <f t="shared" si="5"/>
        <v>Middenbouw</v>
      </c>
      <c r="E105" s="26"/>
      <c r="F105" s="5" t="s">
        <v>79</v>
      </c>
    </row>
    <row r="106" spans="1:6">
      <c r="A106" s="9" t="s">
        <v>19</v>
      </c>
      <c r="B106" s="15" t="str">
        <f t="shared" si="3"/>
        <v>Zij breiden hun kennis uit door leergesprekken en experimenten.</v>
      </c>
      <c r="C106" s="15" t="str">
        <f t="shared" si="4"/>
        <v>Ik leer van de gesprekken waaraan ik meedoe.</v>
      </c>
      <c r="D106" s="16" t="str">
        <f t="shared" si="5"/>
        <v>Middenbouw</v>
      </c>
      <c r="E106" s="26"/>
      <c r="F106" s="5" t="s">
        <v>80</v>
      </c>
    </row>
    <row r="107" spans="1:6">
      <c r="A107" s="9" t="s">
        <v>19</v>
      </c>
      <c r="B107" s="15" t="str">
        <f t="shared" si="3"/>
        <v>Zij breiden hun kennis uit door leergesprekken en experimenten.</v>
      </c>
      <c r="C107" s="15" t="str">
        <f t="shared" si="4"/>
        <v>Ik leer van de gesprekken waaraan ik meedoe.</v>
      </c>
      <c r="D107" s="16" t="str">
        <f t="shared" si="5"/>
        <v>Middenbouw</v>
      </c>
      <c r="E107" s="26"/>
      <c r="F107" s="5" t="s">
        <v>81</v>
      </c>
    </row>
    <row r="108" spans="1:6">
      <c r="A108" s="9" t="s">
        <v>19</v>
      </c>
      <c r="B108" s="15" t="str">
        <f t="shared" si="3"/>
        <v>Zij breiden hun kennis uit door leergesprekken en experimenten.</v>
      </c>
      <c r="C108" s="15" t="str">
        <f t="shared" si="4"/>
        <v>Ik leer van de gesprekken waaraan ik meedoe.</v>
      </c>
      <c r="D108" s="16" t="str">
        <f t="shared" si="5"/>
        <v>Middenbouw</v>
      </c>
      <c r="E108" s="26"/>
      <c r="F108" s="5" t="s">
        <v>82</v>
      </c>
    </row>
    <row r="109" spans="1:6">
      <c r="A109" s="9" t="s">
        <v>19</v>
      </c>
      <c r="B109" s="15" t="str">
        <f t="shared" si="3"/>
        <v>Zij breiden hun kennis uit door leergesprekken en experimenten.</v>
      </c>
      <c r="C109" s="15" t="str">
        <f t="shared" si="4"/>
        <v>Ik leer van de gesprekken waaraan ik meedoe.</v>
      </c>
      <c r="D109" s="16" t="str">
        <f t="shared" si="5"/>
        <v>Middenbouw</v>
      </c>
      <c r="E109" s="26"/>
      <c r="F109" s="5" t="s">
        <v>83</v>
      </c>
    </row>
    <row r="110" spans="1:6">
      <c r="A110" s="9" t="s">
        <v>19</v>
      </c>
      <c r="B110" s="15" t="str">
        <f t="shared" si="3"/>
        <v>Zij breiden hun kennis uit door leergesprekken en experimenten.</v>
      </c>
      <c r="C110" s="15" t="str">
        <f t="shared" si="4"/>
        <v>Ik leer van de gesprekken waaraan ik meedoe.</v>
      </c>
      <c r="D110" s="16" t="str">
        <f t="shared" si="5"/>
        <v>Middenbouw</v>
      </c>
      <c r="E110" s="26"/>
      <c r="F110" s="5" t="s">
        <v>84</v>
      </c>
    </row>
    <row r="111" spans="1:6">
      <c r="A111" s="9" t="s">
        <v>19</v>
      </c>
      <c r="B111" s="15" t="str">
        <f t="shared" si="3"/>
        <v>Zij breiden hun kennis uit door leergesprekken en experimenten.</v>
      </c>
      <c r="C111" s="15" t="str">
        <f t="shared" si="4"/>
        <v>Ik leer van de gesprekken waaraan ik meedoe.</v>
      </c>
      <c r="D111" s="16" t="str">
        <f t="shared" si="5"/>
        <v>Middenbouw</v>
      </c>
      <c r="E111" s="26"/>
      <c r="F111" s="5" t="s">
        <v>85</v>
      </c>
    </row>
    <row r="112" spans="1:6">
      <c r="A112" s="9" t="s">
        <v>19</v>
      </c>
      <c r="B112" s="15" t="str">
        <f t="shared" si="3"/>
        <v>Zij breiden hun kennis uit door leergesprekken en experimenten.</v>
      </c>
      <c r="C112" s="15" t="str">
        <f t="shared" si="4"/>
        <v>Ik leer van de gesprekken waaraan ik meedoe.</v>
      </c>
      <c r="D112" s="16" t="str">
        <f t="shared" si="5"/>
        <v>Middenbouw</v>
      </c>
      <c r="E112" s="26"/>
      <c r="F112" s="5" t="s">
        <v>86</v>
      </c>
    </row>
    <row r="113" spans="1:6">
      <c r="A113" s="9" t="s">
        <v>19</v>
      </c>
      <c r="B113" s="15" t="str">
        <f t="shared" si="3"/>
        <v>Zij breiden hun kennis uit door leergesprekken en experimenten.</v>
      </c>
      <c r="C113" s="15" t="str">
        <f t="shared" si="4"/>
        <v>Ik leer van de gesprekken waaraan ik meedoe.</v>
      </c>
      <c r="D113" s="16" t="str">
        <f t="shared" si="5"/>
        <v>Middenbouw</v>
      </c>
      <c r="E113" s="26"/>
      <c r="F113" s="5" t="s">
        <v>87</v>
      </c>
    </row>
    <row r="114" spans="1:6">
      <c r="A114" s="9" t="s">
        <v>19</v>
      </c>
      <c r="B114" s="15" t="str">
        <f t="shared" si="3"/>
        <v>Zij breiden hun kennis uit door leergesprekken en experimenten.</v>
      </c>
      <c r="C114" s="15" t="str">
        <f t="shared" si="4"/>
        <v>Ik leer van de gesprekken waaraan ik meedoe.</v>
      </c>
      <c r="D114" s="16" t="str">
        <f t="shared" si="5"/>
        <v>Middenbouw</v>
      </c>
      <c r="E114" s="26"/>
      <c r="F114" s="5" t="s">
        <v>88</v>
      </c>
    </row>
    <row r="115" spans="1:6">
      <c r="A115" s="9" t="s">
        <v>19</v>
      </c>
      <c r="B115" s="15" t="str">
        <f t="shared" si="3"/>
        <v>Zij breiden hun kennis uit door leergesprekken en experimenten.</v>
      </c>
      <c r="C115" s="15" t="str">
        <f t="shared" si="4"/>
        <v>Ik leer van de gesprekken waaraan ik meedoe.</v>
      </c>
      <c r="D115" s="16" t="str">
        <f t="shared" si="5"/>
        <v>Middenbouw</v>
      </c>
      <c r="E115" s="26"/>
      <c r="F115" s="5" t="s">
        <v>89</v>
      </c>
    </row>
    <row r="116" spans="1:6">
      <c r="A116" s="9" t="s">
        <v>19</v>
      </c>
      <c r="B116" s="15" t="str">
        <f t="shared" si="3"/>
        <v>Zij breiden hun kennis uit door leergesprekken en experimenten.</v>
      </c>
      <c r="C116" s="15" t="str">
        <f t="shared" si="4"/>
        <v>Ik leer van de gesprekken waaraan ik meedoe.</v>
      </c>
      <c r="D116" s="16" t="str">
        <f t="shared" si="5"/>
        <v>Middenbouw</v>
      </c>
      <c r="E116" s="26"/>
      <c r="F116" s="5" t="s">
        <v>90</v>
      </c>
    </row>
    <row r="117" spans="1:6">
      <c r="A117" s="9" t="s">
        <v>19</v>
      </c>
      <c r="B117" s="15" t="str">
        <f t="shared" si="3"/>
        <v>Zij breiden hun kennis uit door leergesprekken en experimenten.</v>
      </c>
      <c r="C117" s="15" t="str">
        <f t="shared" si="4"/>
        <v>Ik leer van de gesprekken waaraan ik meedoe.</v>
      </c>
      <c r="D117" s="16" t="str">
        <f t="shared" si="5"/>
        <v>Middenbouw</v>
      </c>
      <c r="E117" s="26"/>
      <c r="F117" s="5" t="s">
        <v>91</v>
      </c>
    </row>
    <row r="118" spans="1:6">
      <c r="A118" s="9" t="s">
        <v>19</v>
      </c>
      <c r="B118" s="15" t="str">
        <f t="shared" si="3"/>
        <v>Zij breiden hun kennis uit door leergesprekken en experimenten.</v>
      </c>
      <c r="C118" s="15" t="str">
        <f t="shared" si="4"/>
        <v>Ik leer van de gesprekken waaraan ik meedoe.</v>
      </c>
      <c r="D118" s="16" t="str">
        <f t="shared" si="5"/>
        <v>Middenbouw</v>
      </c>
      <c r="E118" s="26"/>
      <c r="F118" s="5" t="s">
        <v>92</v>
      </c>
    </row>
    <row r="119" spans="1:6">
      <c r="A119" s="9" t="s">
        <v>19</v>
      </c>
      <c r="B119" s="15" t="str">
        <f t="shared" si="3"/>
        <v>Zij breiden hun kennis uit door leergesprekken en experimenten.</v>
      </c>
      <c r="C119" s="15" t="str">
        <f t="shared" si="4"/>
        <v>Ik leer van de gesprekken waaraan ik meedoe.</v>
      </c>
      <c r="D119" s="16" t="str">
        <f t="shared" si="5"/>
        <v>Middenbouw</v>
      </c>
      <c r="E119" s="26"/>
      <c r="F119" s="5" t="s">
        <v>93</v>
      </c>
    </row>
    <row r="120" spans="1:6">
      <c r="A120" s="9" t="s">
        <v>19</v>
      </c>
      <c r="B120" s="15" t="str">
        <f t="shared" si="3"/>
        <v>Zij breiden hun kennis uit door leergesprekken en experimenten.</v>
      </c>
      <c r="C120" s="15" t="str">
        <f t="shared" si="4"/>
        <v>Ik leer van de gesprekken waaraan ik meedoe.</v>
      </c>
      <c r="D120" s="16" t="str">
        <f t="shared" si="5"/>
        <v>Middenbouw</v>
      </c>
      <c r="E120" s="26"/>
      <c r="F120" s="5" t="s">
        <v>94</v>
      </c>
    </row>
    <row r="121" spans="1:6">
      <c r="A121" s="9" t="s">
        <v>19</v>
      </c>
      <c r="B121" s="15" t="str">
        <f t="shared" si="3"/>
        <v>Zij breiden hun kennis uit door leergesprekken en experimenten.</v>
      </c>
      <c r="C121" s="15" t="str">
        <f t="shared" si="4"/>
        <v>Ik leer van de gesprekken waaraan ik meedoe.</v>
      </c>
      <c r="D121" s="16" t="str">
        <f t="shared" si="5"/>
        <v>Middenbouw</v>
      </c>
      <c r="E121" s="26"/>
      <c r="F121" s="5" t="s">
        <v>95</v>
      </c>
    </row>
    <row r="122" spans="1:6">
      <c r="A122" s="9" t="s">
        <v>19</v>
      </c>
      <c r="B122" s="15" t="str">
        <f t="shared" si="3"/>
        <v>Zij breiden hun kennis uit door leergesprekken en experimenten.</v>
      </c>
      <c r="C122" s="15" t="str">
        <f t="shared" si="4"/>
        <v>Ik leer van de gesprekken waaraan ik meedoe.</v>
      </c>
      <c r="D122" s="16" t="str">
        <f t="shared" si="5"/>
        <v>Middenbouw</v>
      </c>
      <c r="E122" s="26"/>
      <c r="F122" s="5" t="s">
        <v>96</v>
      </c>
    </row>
    <row r="123" spans="1:6">
      <c r="A123" s="9" t="s">
        <v>19</v>
      </c>
      <c r="B123" s="15" t="str">
        <f t="shared" si="3"/>
        <v>Zij breiden hun kennis uit door leergesprekken en experimenten.</v>
      </c>
      <c r="C123" s="15" t="str">
        <f t="shared" si="4"/>
        <v>Ik leer van de gesprekken waaraan ik meedoe.</v>
      </c>
      <c r="D123" s="16" t="str">
        <f t="shared" si="5"/>
        <v>Middenbouw</v>
      </c>
      <c r="E123" s="26"/>
      <c r="F123" s="5" t="s">
        <v>97</v>
      </c>
    </row>
    <row r="124" spans="1:6">
      <c r="A124" s="9" t="s">
        <v>19</v>
      </c>
      <c r="B124" s="15" t="str">
        <f t="shared" si="3"/>
        <v>Zij breiden hun kennis uit door leergesprekken en experimenten.</v>
      </c>
      <c r="C124" s="15" t="str">
        <f t="shared" si="4"/>
        <v>Ik leer van de gesprekken waaraan ik meedoe.</v>
      </c>
      <c r="D124" s="16" t="str">
        <f t="shared" si="5"/>
        <v>Middenbouw</v>
      </c>
      <c r="E124" s="26"/>
      <c r="F124" s="5" t="s">
        <v>98</v>
      </c>
    </row>
    <row r="125" spans="1:6">
      <c r="A125" s="9" t="s">
        <v>19</v>
      </c>
      <c r="B125" s="15" t="str">
        <f t="shared" si="3"/>
        <v>Zij breiden hun kennis uit door leergesprekken en experimenten.</v>
      </c>
      <c r="C125" s="15" t="str">
        <f t="shared" si="4"/>
        <v>Ik leer van de gesprekken waaraan ik meedoe.</v>
      </c>
      <c r="D125" s="16" t="str">
        <f t="shared" si="5"/>
        <v>Middenbouw</v>
      </c>
      <c r="E125" s="26"/>
      <c r="F125" s="5" t="s">
        <v>99</v>
      </c>
    </row>
    <row r="126" spans="1:6">
      <c r="A126" s="9" t="s">
        <v>19</v>
      </c>
      <c r="B126" s="15" t="str">
        <f t="shared" si="3"/>
        <v>Zij breiden hun kennis uit door leergesprekken en experimenten.</v>
      </c>
      <c r="C126" s="15" t="str">
        <f t="shared" si="4"/>
        <v>Ik leer van de gesprekken waaraan ik meedoe.</v>
      </c>
      <c r="D126" s="16" t="str">
        <f t="shared" si="5"/>
        <v>Middenbouw</v>
      </c>
      <c r="E126" s="26"/>
      <c r="F126" s="5" t="s">
        <v>100</v>
      </c>
    </row>
    <row r="127" spans="1:6">
      <c r="A127" s="9" t="s">
        <v>19</v>
      </c>
      <c r="B127" s="15" t="str">
        <f t="shared" si="3"/>
        <v>Zij breiden hun kennis uit door leergesprekken en experimenten.</v>
      </c>
      <c r="C127" s="15" t="str">
        <f t="shared" si="4"/>
        <v>Ik leer van de gesprekken waaraan ik meedoe.</v>
      </c>
      <c r="D127" s="16" t="str">
        <f t="shared" si="5"/>
        <v>Middenbouw</v>
      </c>
      <c r="E127" s="26"/>
      <c r="F127" s="5" t="s">
        <v>101</v>
      </c>
    </row>
    <row r="128" spans="1:6">
      <c r="A128" s="9" t="s">
        <v>19</v>
      </c>
      <c r="B128" s="15" t="str">
        <f t="shared" si="3"/>
        <v>Zij breiden hun kennis uit door leergesprekken en experimenten.</v>
      </c>
      <c r="C128" s="15" t="str">
        <f t="shared" si="4"/>
        <v>Ik leer van de gesprekken waaraan ik meedoe.</v>
      </c>
      <c r="D128" s="16" t="str">
        <f t="shared" si="5"/>
        <v>Middenbouw</v>
      </c>
      <c r="E128" s="26"/>
      <c r="F128" s="5" t="s">
        <v>102</v>
      </c>
    </row>
    <row r="129" spans="1:6">
      <c r="A129" s="9" t="s">
        <v>19</v>
      </c>
      <c r="B129" s="15" t="str">
        <f t="shared" si="3"/>
        <v>Zij breiden hun kennis uit door leergesprekken en experimenten.</v>
      </c>
      <c r="C129" s="15" t="str">
        <f t="shared" si="4"/>
        <v>Ik leer van de gesprekken waaraan ik meedoe.</v>
      </c>
      <c r="D129" s="16" t="str">
        <f t="shared" si="5"/>
        <v>Middenbouw</v>
      </c>
      <c r="E129" s="26"/>
      <c r="F129" s="5" t="s">
        <v>103</v>
      </c>
    </row>
    <row r="130" spans="1:6">
      <c r="A130" s="9" t="s">
        <v>19</v>
      </c>
      <c r="B130" s="15" t="str">
        <f t="shared" ref="B130:B193" si="6">IF(A130="1.2.1","Kinderen leiden op basis van verworven kennis nieuwe leervragen af.",IF(A130="1.2.2","Zij breiden hun kennis uit door leergesprekken en experimenten.",IF(A130="1.2.3","Ze kunnen de uitkomsten van een leergesprek of experiment verwoorden.",IF(A130="1.2.4","Ze zijn in staat een beargumenteerde mening te geven.",IF(A130="1.2.5","Ze kunnen de mening van anderen verwoorden.",IF(A130="1.2.6","Kinderen construeren in samenwerking met anderen nieuwe kennis.",IF(A130="1.2.7","Ze kunnen nieuwe kennis overdragen aan anderen.",IF(A130="1.2.8","Ze kunnen de mate van zekerheid van een standpunt uitdrukken ",IF(A130="1.2.9","Ze kunnen in een discussie tot een afweging van argumenten komen.",IF(A130="1.2.10","Ze zijn in staat om een eigen standpunt ter discussie te stellen.","Voer tussendoel in"))))))))))</f>
        <v>Zij breiden hun kennis uit door leergesprekken en experimenten.</v>
      </c>
      <c r="C130" s="15" t="str">
        <f t="shared" ref="C130:C193" si="7">IF(A130="1.2.1","Ik kan vragen stellen zodat ik meer leer.",IF(A130="1.2.2","Ik leer van de gesprekken waaraan ik meedoe.",IF(A130="1.2.3","Ik kan vertellen wat ik geleerd heb.",IF(A130="1.2.4","Ik kan mijn mening geven in een gesprek en ook vertellen waarom ik dat vind.",IF(A130="1.2.5","Ik kan vertellen wat de mening van een ander is.",IF(A130="1.2.6","Ik kan samen met anderen nieuwe dingen leren.",IF(A130="1.2.7","Ik kan over nieuw geleerde dingen vertellen aan anderen.",IF(A130="1.2.8","Ik kan mijn eigen mening geven.",IF(A130="1.2.9","Ik kan in een gesprek de verschillende argumenten benoemen.",IF(A130="1.2.10","Ik luister naar de mening van anderen over mijn eigen standpunt.","Voer tussendoel in"))))))))))</f>
        <v>Ik leer van de gesprekken waaraan ik meedoe.</v>
      </c>
      <c r="D130" s="16" t="str">
        <f t="shared" ref="D130:D193" si="8">IF(A130="1.2.1","Middenbouw",IF(A130="1.2.2","Middenbouw",IF(A130="1.2.3","Middenbouw",IF(A130="1.2.4","Middenbouw",IF(A130="1.2.5","Middenbouw",IF(A130="1.2.6","Bovenbouw",IF(A130="1.2.7","Bovenbouw",IF(A130="1.2.8","Bovenbouw",IF(A130="1.2.9","Bovenbouw",IF(A130="1.2.10","Bovenbouw","Onbepaald"))))))))))</f>
        <v>Middenbouw</v>
      </c>
      <c r="E130" s="26"/>
      <c r="F130" s="5" t="s">
        <v>104</v>
      </c>
    </row>
    <row r="131" spans="1:6">
      <c r="A131" s="9" t="s">
        <v>19</v>
      </c>
      <c r="B131" s="15" t="str">
        <f t="shared" si="6"/>
        <v>Zij breiden hun kennis uit door leergesprekken en experimenten.</v>
      </c>
      <c r="C131" s="15" t="str">
        <f t="shared" si="7"/>
        <v>Ik leer van de gesprekken waaraan ik meedoe.</v>
      </c>
      <c r="D131" s="16" t="str">
        <f t="shared" si="8"/>
        <v>Middenbouw</v>
      </c>
      <c r="E131" s="26"/>
      <c r="F131" s="5" t="s">
        <v>105</v>
      </c>
    </row>
    <row r="132" spans="1:6">
      <c r="A132" s="9" t="s">
        <v>19</v>
      </c>
      <c r="B132" s="15" t="str">
        <f t="shared" si="6"/>
        <v>Zij breiden hun kennis uit door leergesprekken en experimenten.</v>
      </c>
      <c r="C132" s="15" t="str">
        <f t="shared" si="7"/>
        <v>Ik leer van de gesprekken waaraan ik meedoe.</v>
      </c>
      <c r="D132" s="16" t="str">
        <f t="shared" si="8"/>
        <v>Middenbouw</v>
      </c>
      <c r="E132" s="26"/>
      <c r="F132" s="5" t="s">
        <v>106</v>
      </c>
    </row>
    <row r="133" spans="1:6">
      <c r="A133" s="9" t="s">
        <v>19</v>
      </c>
      <c r="B133" s="15" t="str">
        <f t="shared" si="6"/>
        <v>Zij breiden hun kennis uit door leergesprekken en experimenten.</v>
      </c>
      <c r="C133" s="15" t="str">
        <f t="shared" si="7"/>
        <v>Ik leer van de gesprekken waaraan ik meedoe.</v>
      </c>
      <c r="D133" s="16" t="str">
        <f t="shared" si="8"/>
        <v>Middenbouw</v>
      </c>
      <c r="E133" s="26"/>
      <c r="F133" s="5" t="s">
        <v>108</v>
      </c>
    </row>
    <row r="134" spans="1:6">
      <c r="A134" s="9" t="s">
        <v>19</v>
      </c>
      <c r="B134" s="15" t="str">
        <f t="shared" si="6"/>
        <v>Zij breiden hun kennis uit door leergesprekken en experimenten.</v>
      </c>
      <c r="C134" s="15" t="str">
        <f t="shared" si="7"/>
        <v>Ik leer van de gesprekken waaraan ik meedoe.</v>
      </c>
      <c r="D134" s="16" t="str">
        <f t="shared" si="8"/>
        <v>Middenbouw</v>
      </c>
      <c r="E134" s="26"/>
      <c r="F134" s="5" t="s">
        <v>110</v>
      </c>
    </row>
    <row r="135" spans="1:6">
      <c r="A135" s="9" t="s">
        <v>19</v>
      </c>
      <c r="B135" s="15" t="str">
        <f t="shared" si="6"/>
        <v>Zij breiden hun kennis uit door leergesprekken en experimenten.</v>
      </c>
      <c r="C135" s="15" t="str">
        <f t="shared" si="7"/>
        <v>Ik leer van de gesprekken waaraan ik meedoe.</v>
      </c>
      <c r="D135" s="16" t="str">
        <f t="shared" si="8"/>
        <v>Middenbouw</v>
      </c>
      <c r="E135" s="26"/>
      <c r="F135" s="5" t="s">
        <v>112</v>
      </c>
    </row>
    <row r="136" spans="1:6">
      <c r="A136" s="9" t="s">
        <v>19</v>
      </c>
      <c r="B136" s="15" t="str">
        <f t="shared" si="6"/>
        <v>Zij breiden hun kennis uit door leergesprekken en experimenten.</v>
      </c>
      <c r="C136" s="15" t="str">
        <f t="shared" si="7"/>
        <v>Ik leer van de gesprekken waaraan ik meedoe.</v>
      </c>
      <c r="D136" s="16" t="str">
        <f t="shared" si="8"/>
        <v>Middenbouw</v>
      </c>
      <c r="E136" s="26"/>
      <c r="F136" s="5" t="s">
        <v>114</v>
      </c>
    </row>
    <row r="137" spans="1:6">
      <c r="A137" s="9" t="s">
        <v>19</v>
      </c>
      <c r="B137" s="15" t="str">
        <f t="shared" si="6"/>
        <v>Zij breiden hun kennis uit door leergesprekken en experimenten.</v>
      </c>
      <c r="C137" s="15" t="str">
        <f t="shared" si="7"/>
        <v>Ik leer van de gesprekken waaraan ik meedoe.</v>
      </c>
      <c r="D137" s="16" t="str">
        <f t="shared" si="8"/>
        <v>Middenbouw</v>
      </c>
      <c r="E137" s="26"/>
      <c r="F137" s="5" t="s">
        <v>116</v>
      </c>
    </row>
    <row r="138" spans="1:6">
      <c r="A138" s="9" t="s">
        <v>19</v>
      </c>
      <c r="B138" s="15" t="str">
        <f t="shared" si="6"/>
        <v>Zij breiden hun kennis uit door leergesprekken en experimenten.</v>
      </c>
      <c r="C138" s="15" t="str">
        <f t="shared" si="7"/>
        <v>Ik leer van de gesprekken waaraan ik meedoe.</v>
      </c>
      <c r="D138" s="16" t="str">
        <f t="shared" si="8"/>
        <v>Middenbouw</v>
      </c>
      <c r="E138" s="26"/>
      <c r="F138" s="5" t="s">
        <v>118</v>
      </c>
    </row>
    <row r="139" spans="1:6">
      <c r="A139" s="9" t="s">
        <v>19</v>
      </c>
      <c r="B139" s="15" t="str">
        <f t="shared" si="6"/>
        <v>Zij breiden hun kennis uit door leergesprekken en experimenten.</v>
      </c>
      <c r="C139" s="15" t="str">
        <f t="shared" si="7"/>
        <v>Ik leer van de gesprekken waaraan ik meedoe.</v>
      </c>
      <c r="D139" s="16" t="str">
        <f t="shared" si="8"/>
        <v>Middenbouw</v>
      </c>
      <c r="E139" s="26"/>
      <c r="F139" s="5" t="s">
        <v>120</v>
      </c>
    </row>
    <row r="140" spans="1:6">
      <c r="A140" s="9" t="s">
        <v>19</v>
      </c>
      <c r="B140" s="15" t="str">
        <f t="shared" si="6"/>
        <v>Zij breiden hun kennis uit door leergesprekken en experimenten.</v>
      </c>
      <c r="C140" s="15" t="str">
        <f t="shared" si="7"/>
        <v>Ik leer van de gesprekken waaraan ik meedoe.</v>
      </c>
      <c r="D140" s="16" t="str">
        <f t="shared" si="8"/>
        <v>Middenbouw</v>
      </c>
      <c r="E140" s="26"/>
      <c r="F140" s="5" t="s">
        <v>122</v>
      </c>
    </row>
    <row r="141" spans="1:6">
      <c r="A141" s="9" t="s">
        <v>19</v>
      </c>
      <c r="B141" s="15" t="str">
        <f t="shared" si="6"/>
        <v>Zij breiden hun kennis uit door leergesprekken en experimenten.</v>
      </c>
      <c r="C141" s="15" t="str">
        <f t="shared" si="7"/>
        <v>Ik leer van de gesprekken waaraan ik meedoe.</v>
      </c>
      <c r="D141" s="16" t="str">
        <f t="shared" si="8"/>
        <v>Middenbouw</v>
      </c>
      <c r="E141" s="26"/>
      <c r="F141" s="5" t="s">
        <v>124</v>
      </c>
    </row>
    <row r="142" spans="1:6">
      <c r="A142" s="9" t="s">
        <v>19</v>
      </c>
      <c r="B142" s="15" t="str">
        <f t="shared" si="6"/>
        <v>Zij breiden hun kennis uit door leergesprekken en experimenten.</v>
      </c>
      <c r="C142" s="15" t="str">
        <f t="shared" si="7"/>
        <v>Ik leer van de gesprekken waaraan ik meedoe.</v>
      </c>
      <c r="D142" s="16" t="str">
        <f t="shared" si="8"/>
        <v>Middenbouw</v>
      </c>
      <c r="E142" s="26"/>
      <c r="F142" s="5" t="s">
        <v>109</v>
      </c>
    </row>
    <row r="143" spans="1:6">
      <c r="A143" s="9" t="s">
        <v>19</v>
      </c>
      <c r="B143" s="15" t="str">
        <f t="shared" si="6"/>
        <v>Zij breiden hun kennis uit door leergesprekken en experimenten.</v>
      </c>
      <c r="C143" s="15" t="str">
        <f t="shared" si="7"/>
        <v>Ik leer van de gesprekken waaraan ik meedoe.</v>
      </c>
      <c r="D143" s="16" t="str">
        <f t="shared" si="8"/>
        <v>Middenbouw</v>
      </c>
      <c r="E143" s="26"/>
      <c r="F143" s="5" t="s">
        <v>111</v>
      </c>
    </row>
    <row r="144" spans="1:6">
      <c r="A144" s="9" t="s">
        <v>19</v>
      </c>
      <c r="B144" s="15" t="str">
        <f t="shared" si="6"/>
        <v>Zij breiden hun kennis uit door leergesprekken en experimenten.</v>
      </c>
      <c r="C144" s="15" t="str">
        <f t="shared" si="7"/>
        <v>Ik leer van de gesprekken waaraan ik meedoe.</v>
      </c>
      <c r="D144" s="16" t="str">
        <f t="shared" si="8"/>
        <v>Middenbouw</v>
      </c>
      <c r="E144" s="26"/>
      <c r="F144" s="5" t="s">
        <v>113</v>
      </c>
    </row>
    <row r="145" spans="1:6">
      <c r="A145" s="9" t="s">
        <v>19</v>
      </c>
      <c r="B145" s="15" t="str">
        <f t="shared" si="6"/>
        <v>Zij breiden hun kennis uit door leergesprekken en experimenten.</v>
      </c>
      <c r="C145" s="15" t="str">
        <f t="shared" si="7"/>
        <v>Ik leer van de gesprekken waaraan ik meedoe.</v>
      </c>
      <c r="D145" s="16" t="str">
        <f t="shared" si="8"/>
        <v>Middenbouw</v>
      </c>
      <c r="E145" s="26"/>
      <c r="F145" s="5" t="s">
        <v>115</v>
      </c>
    </row>
    <row r="146" spans="1:6">
      <c r="A146" s="9" t="s">
        <v>19</v>
      </c>
      <c r="B146" s="15" t="str">
        <f t="shared" si="6"/>
        <v>Zij breiden hun kennis uit door leergesprekken en experimenten.</v>
      </c>
      <c r="C146" s="15" t="str">
        <f t="shared" si="7"/>
        <v>Ik leer van de gesprekken waaraan ik meedoe.</v>
      </c>
      <c r="D146" s="16" t="str">
        <f t="shared" si="8"/>
        <v>Middenbouw</v>
      </c>
      <c r="E146" s="26"/>
      <c r="F146" s="5" t="s">
        <v>117</v>
      </c>
    </row>
    <row r="147" spans="1:6">
      <c r="A147" s="9" t="s">
        <v>19</v>
      </c>
      <c r="B147" s="15" t="str">
        <f t="shared" si="6"/>
        <v>Zij breiden hun kennis uit door leergesprekken en experimenten.</v>
      </c>
      <c r="C147" s="15" t="str">
        <f t="shared" si="7"/>
        <v>Ik leer van de gesprekken waaraan ik meedoe.</v>
      </c>
      <c r="D147" s="16" t="str">
        <f t="shared" si="8"/>
        <v>Middenbouw</v>
      </c>
      <c r="E147" s="26"/>
      <c r="F147" s="5" t="s">
        <v>119</v>
      </c>
    </row>
    <row r="148" spans="1:6">
      <c r="A148" s="9" t="s">
        <v>19</v>
      </c>
      <c r="B148" s="15" t="str">
        <f t="shared" si="6"/>
        <v>Zij breiden hun kennis uit door leergesprekken en experimenten.</v>
      </c>
      <c r="C148" s="15" t="str">
        <f t="shared" si="7"/>
        <v>Ik leer van de gesprekken waaraan ik meedoe.</v>
      </c>
      <c r="D148" s="16" t="str">
        <f t="shared" si="8"/>
        <v>Middenbouw</v>
      </c>
      <c r="E148" s="26"/>
      <c r="F148" s="5" t="s">
        <v>121</v>
      </c>
    </row>
    <row r="149" spans="1:6">
      <c r="A149" s="9" t="s">
        <v>19</v>
      </c>
      <c r="B149" s="15" t="str">
        <f t="shared" si="6"/>
        <v>Zij breiden hun kennis uit door leergesprekken en experimenten.</v>
      </c>
      <c r="C149" s="15" t="str">
        <f t="shared" si="7"/>
        <v>Ik leer van de gesprekken waaraan ik meedoe.</v>
      </c>
      <c r="D149" s="16" t="str">
        <f t="shared" si="8"/>
        <v>Middenbouw</v>
      </c>
      <c r="E149" s="26"/>
      <c r="F149" s="5" t="s">
        <v>123</v>
      </c>
    </row>
    <row r="150" spans="1:6">
      <c r="A150" s="9" t="s">
        <v>19</v>
      </c>
      <c r="B150" s="15" t="str">
        <f t="shared" si="6"/>
        <v>Zij breiden hun kennis uit door leergesprekken en experimenten.</v>
      </c>
      <c r="C150" s="15" t="str">
        <f t="shared" si="7"/>
        <v>Ik leer van de gesprekken waaraan ik meedoe.</v>
      </c>
      <c r="D150" s="16" t="str">
        <f t="shared" si="8"/>
        <v>Middenbouw</v>
      </c>
      <c r="E150" s="26"/>
      <c r="F150" s="5" t="s">
        <v>138</v>
      </c>
    </row>
    <row r="151" spans="1:6">
      <c r="A151" s="9" t="s">
        <v>19</v>
      </c>
      <c r="B151" s="15" t="str">
        <f t="shared" si="6"/>
        <v>Zij breiden hun kennis uit door leergesprekken en experimenten.</v>
      </c>
      <c r="C151" s="15" t="str">
        <f t="shared" si="7"/>
        <v>Ik leer van de gesprekken waaraan ik meedoe.</v>
      </c>
      <c r="D151" s="16" t="str">
        <f t="shared" si="8"/>
        <v>Middenbouw</v>
      </c>
      <c r="E151" s="26"/>
      <c r="F151" s="5" t="s">
        <v>139</v>
      </c>
    </row>
    <row r="152" spans="1:6">
      <c r="A152" s="9" t="s">
        <v>19</v>
      </c>
      <c r="B152" s="15" t="str">
        <f t="shared" si="6"/>
        <v>Zij breiden hun kennis uit door leergesprekken en experimenten.</v>
      </c>
      <c r="C152" s="15" t="str">
        <f t="shared" si="7"/>
        <v>Ik leer van de gesprekken waaraan ik meedoe.</v>
      </c>
      <c r="D152" s="16" t="str">
        <f t="shared" si="8"/>
        <v>Middenbouw</v>
      </c>
      <c r="E152" s="26"/>
      <c r="F152" s="5" t="s">
        <v>140</v>
      </c>
    </row>
    <row r="153" spans="1:6">
      <c r="A153" s="9" t="s">
        <v>19</v>
      </c>
      <c r="B153" s="15" t="str">
        <f t="shared" si="6"/>
        <v>Zij breiden hun kennis uit door leergesprekken en experimenten.</v>
      </c>
      <c r="C153" s="15" t="str">
        <f t="shared" si="7"/>
        <v>Ik leer van de gesprekken waaraan ik meedoe.</v>
      </c>
      <c r="D153" s="16" t="str">
        <f t="shared" si="8"/>
        <v>Middenbouw</v>
      </c>
      <c r="E153" s="26"/>
      <c r="F153" s="5" t="s">
        <v>141</v>
      </c>
    </row>
    <row r="154" spans="1:6">
      <c r="A154" s="9" t="s">
        <v>19</v>
      </c>
      <c r="B154" s="15" t="str">
        <f t="shared" si="6"/>
        <v>Zij breiden hun kennis uit door leergesprekken en experimenten.</v>
      </c>
      <c r="C154" s="15" t="str">
        <f t="shared" si="7"/>
        <v>Ik leer van de gesprekken waaraan ik meedoe.</v>
      </c>
      <c r="D154" s="16" t="str">
        <f t="shared" si="8"/>
        <v>Middenbouw</v>
      </c>
      <c r="E154" s="26"/>
      <c r="F154" s="5" t="s">
        <v>142</v>
      </c>
    </row>
    <row r="155" spans="1:6">
      <c r="A155" s="9" t="s">
        <v>19</v>
      </c>
      <c r="B155" s="15" t="str">
        <f t="shared" si="6"/>
        <v>Zij breiden hun kennis uit door leergesprekken en experimenten.</v>
      </c>
      <c r="C155" s="15" t="str">
        <f t="shared" si="7"/>
        <v>Ik leer van de gesprekken waaraan ik meedoe.</v>
      </c>
      <c r="D155" s="16" t="str">
        <f t="shared" si="8"/>
        <v>Middenbouw</v>
      </c>
      <c r="E155" s="26"/>
      <c r="F155" s="5" t="s">
        <v>143</v>
      </c>
    </row>
    <row r="156" spans="1:6">
      <c r="A156" s="9" t="s">
        <v>19</v>
      </c>
      <c r="B156" s="15" t="str">
        <f t="shared" si="6"/>
        <v>Zij breiden hun kennis uit door leergesprekken en experimenten.</v>
      </c>
      <c r="C156" s="15" t="str">
        <f t="shared" si="7"/>
        <v>Ik leer van de gesprekken waaraan ik meedoe.</v>
      </c>
      <c r="D156" s="16" t="str">
        <f t="shared" si="8"/>
        <v>Middenbouw</v>
      </c>
      <c r="E156" s="26"/>
      <c r="F156" s="5" t="s">
        <v>144</v>
      </c>
    </row>
    <row r="157" spans="1:6">
      <c r="A157" s="9" t="s">
        <v>19</v>
      </c>
      <c r="B157" s="15" t="str">
        <f t="shared" si="6"/>
        <v>Zij breiden hun kennis uit door leergesprekken en experimenten.</v>
      </c>
      <c r="C157" s="15" t="str">
        <f t="shared" si="7"/>
        <v>Ik leer van de gesprekken waaraan ik meedoe.</v>
      </c>
      <c r="D157" s="16" t="str">
        <f t="shared" si="8"/>
        <v>Middenbouw</v>
      </c>
      <c r="E157" s="26"/>
      <c r="F157" s="5" t="s">
        <v>145</v>
      </c>
    </row>
    <row r="158" spans="1:6">
      <c r="A158" s="9" t="s">
        <v>19</v>
      </c>
      <c r="B158" s="15" t="str">
        <f t="shared" si="6"/>
        <v>Zij breiden hun kennis uit door leergesprekken en experimenten.</v>
      </c>
      <c r="C158" s="15" t="str">
        <f t="shared" si="7"/>
        <v>Ik leer van de gesprekken waaraan ik meedoe.</v>
      </c>
      <c r="D158" s="16" t="str">
        <f t="shared" si="8"/>
        <v>Middenbouw</v>
      </c>
      <c r="E158" s="26"/>
      <c r="F158" s="5" t="s">
        <v>146</v>
      </c>
    </row>
    <row r="159" spans="1:6">
      <c r="A159" s="9" t="s">
        <v>19</v>
      </c>
      <c r="B159" s="15" t="str">
        <f t="shared" si="6"/>
        <v>Zij breiden hun kennis uit door leergesprekken en experimenten.</v>
      </c>
      <c r="C159" s="15" t="str">
        <f t="shared" si="7"/>
        <v>Ik leer van de gesprekken waaraan ik meedoe.</v>
      </c>
      <c r="D159" s="16" t="str">
        <f t="shared" si="8"/>
        <v>Middenbouw</v>
      </c>
      <c r="E159" s="26"/>
      <c r="F159" s="5" t="s">
        <v>147</v>
      </c>
    </row>
    <row r="160" spans="1:6">
      <c r="A160" s="9" t="s">
        <v>19</v>
      </c>
      <c r="B160" s="15" t="str">
        <f t="shared" si="6"/>
        <v>Zij breiden hun kennis uit door leergesprekken en experimenten.</v>
      </c>
      <c r="C160" s="15" t="str">
        <f t="shared" si="7"/>
        <v>Ik leer van de gesprekken waaraan ik meedoe.</v>
      </c>
      <c r="D160" s="16" t="str">
        <f t="shared" si="8"/>
        <v>Middenbouw</v>
      </c>
      <c r="E160" s="26"/>
      <c r="F160" s="5" t="s">
        <v>148</v>
      </c>
    </row>
    <row r="161" spans="1:6">
      <c r="A161" s="9" t="s">
        <v>19</v>
      </c>
      <c r="B161" s="15" t="str">
        <f t="shared" si="6"/>
        <v>Zij breiden hun kennis uit door leergesprekken en experimenten.</v>
      </c>
      <c r="C161" s="15" t="str">
        <f t="shared" si="7"/>
        <v>Ik leer van de gesprekken waaraan ik meedoe.</v>
      </c>
      <c r="D161" s="16" t="str">
        <f t="shared" si="8"/>
        <v>Middenbouw</v>
      </c>
      <c r="E161" s="26"/>
      <c r="F161" s="5" t="s">
        <v>149</v>
      </c>
    </row>
    <row r="162" spans="1:6">
      <c r="A162" s="9" t="s">
        <v>19</v>
      </c>
      <c r="B162" s="15" t="str">
        <f t="shared" si="6"/>
        <v>Zij breiden hun kennis uit door leergesprekken en experimenten.</v>
      </c>
      <c r="C162" s="15" t="str">
        <f t="shared" si="7"/>
        <v>Ik leer van de gesprekken waaraan ik meedoe.</v>
      </c>
      <c r="D162" s="16" t="str">
        <f t="shared" si="8"/>
        <v>Middenbouw</v>
      </c>
      <c r="E162" s="26"/>
      <c r="F162" s="5" t="s">
        <v>150</v>
      </c>
    </row>
    <row r="163" spans="1:6">
      <c r="A163" s="9" t="s">
        <v>19</v>
      </c>
      <c r="B163" s="15" t="str">
        <f t="shared" si="6"/>
        <v>Zij breiden hun kennis uit door leergesprekken en experimenten.</v>
      </c>
      <c r="C163" s="15" t="str">
        <f t="shared" si="7"/>
        <v>Ik leer van de gesprekken waaraan ik meedoe.</v>
      </c>
      <c r="D163" s="16" t="str">
        <f t="shared" si="8"/>
        <v>Middenbouw</v>
      </c>
      <c r="E163" s="26"/>
      <c r="F163" s="5" t="s">
        <v>151</v>
      </c>
    </row>
    <row r="164" spans="1:6">
      <c r="A164" s="9" t="s">
        <v>19</v>
      </c>
      <c r="B164" s="15" t="str">
        <f t="shared" si="6"/>
        <v>Zij breiden hun kennis uit door leergesprekken en experimenten.</v>
      </c>
      <c r="C164" s="15" t="str">
        <f t="shared" si="7"/>
        <v>Ik leer van de gesprekken waaraan ik meedoe.</v>
      </c>
      <c r="D164" s="16" t="str">
        <f t="shared" si="8"/>
        <v>Middenbouw</v>
      </c>
      <c r="E164" s="26"/>
      <c r="F164" s="5" t="s">
        <v>152</v>
      </c>
    </row>
    <row r="165" spans="1:6">
      <c r="A165" s="9" t="s">
        <v>19</v>
      </c>
      <c r="B165" s="15" t="str">
        <f t="shared" si="6"/>
        <v>Zij breiden hun kennis uit door leergesprekken en experimenten.</v>
      </c>
      <c r="C165" s="15" t="str">
        <f t="shared" si="7"/>
        <v>Ik leer van de gesprekken waaraan ik meedoe.</v>
      </c>
      <c r="D165" s="16" t="str">
        <f t="shared" si="8"/>
        <v>Middenbouw</v>
      </c>
      <c r="E165" s="26"/>
      <c r="F165" s="5" t="s">
        <v>153</v>
      </c>
    </row>
    <row r="166" spans="1:6">
      <c r="A166" s="9" t="s">
        <v>19</v>
      </c>
      <c r="B166" s="15" t="str">
        <f t="shared" si="6"/>
        <v>Zij breiden hun kennis uit door leergesprekken en experimenten.</v>
      </c>
      <c r="C166" s="15" t="str">
        <f t="shared" si="7"/>
        <v>Ik leer van de gesprekken waaraan ik meedoe.</v>
      </c>
      <c r="D166" s="16" t="str">
        <f t="shared" si="8"/>
        <v>Middenbouw</v>
      </c>
      <c r="E166" s="26"/>
      <c r="F166" s="5" t="s">
        <v>154</v>
      </c>
    </row>
    <row r="167" spans="1:6">
      <c r="A167" s="9" t="s">
        <v>19</v>
      </c>
      <c r="B167" s="15" t="str">
        <f t="shared" si="6"/>
        <v>Zij breiden hun kennis uit door leergesprekken en experimenten.</v>
      </c>
      <c r="C167" s="15" t="str">
        <f t="shared" si="7"/>
        <v>Ik leer van de gesprekken waaraan ik meedoe.</v>
      </c>
      <c r="D167" s="16" t="str">
        <f t="shared" si="8"/>
        <v>Middenbouw</v>
      </c>
      <c r="E167" s="26"/>
      <c r="F167" s="5" t="s">
        <v>155</v>
      </c>
    </row>
    <row r="168" spans="1:6">
      <c r="A168" s="9" t="s">
        <v>19</v>
      </c>
      <c r="B168" s="15" t="str">
        <f t="shared" si="6"/>
        <v>Zij breiden hun kennis uit door leergesprekken en experimenten.</v>
      </c>
      <c r="C168" s="15" t="str">
        <f t="shared" si="7"/>
        <v>Ik leer van de gesprekken waaraan ik meedoe.</v>
      </c>
      <c r="D168" s="16" t="str">
        <f t="shared" si="8"/>
        <v>Middenbouw</v>
      </c>
      <c r="E168" s="26"/>
      <c r="F168" s="5" t="s">
        <v>156</v>
      </c>
    </row>
    <row r="169" spans="1:6">
      <c r="A169" s="9" t="s">
        <v>19</v>
      </c>
      <c r="B169" s="15" t="str">
        <f t="shared" si="6"/>
        <v>Zij breiden hun kennis uit door leergesprekken en experimenten.</v>
      </c>
      <c r="C169" s="15" t="str">
        <f t="shared" si="7"/>
        <v>Ik leer van de gesprekken waaraan ik meedoe.</v>
      </c>
      <c r="D169" s="16" t="str">
        <f t="shared" si="8"/>
        <v>Middenbouw</v>
      </c>
      <c r="E169" s="26"/>
      <c r="F169" s="5" t="s">
        <v>157</v>
      </c>
    </row>
    <row r="170" spans="1:6">
      <c r="A170" s="9" t="s">
        <v>19</v>
      </c>
      <c r="B170" s="15" t="str">
        <f t="shared" si="6"/>
        <v>Zij breiden hun kennis uit door leergesprekken en experimenten.</v>
      </c>
      <c r="C170" s="15" t="str">
        <f t="shared" si="7"/>
        <v>Ik leer van de gesprekken waaraan ik meedoe.</v>
      </c>
      <c r="D170" s="16" t="str">
        <f t="shared" si="8"/>
        <v>Middenbouw</v>
      </c>
      <c r="E170" s="26"/>
      <c r="F170" s="5" t="s">
        <v>158</v>
      </c>
    </row>
    <row r="171" spans="1:6">
      <c r="A171" s="9" t="s">
        <v>19</v>
      </c>
      <c r="B171" s="15" t="str">
        <f t="shared" si="6"/>
        <v>Zij breiden hun kennis uit door leergesprekken en experimenten.</v>
      </c>
      <c r="C171" s="15" t="str">
        <f t="shared" si="7"/>
        <v>Ik leer van de gesprekken waaraan ik meedoe.</v>
      </c>
      <c r="D171" s="16" t="str">
        <f t="shared" si="8"/>
        <v>Middenbouw</v>
      </c>
      <c r="E171" s="26"/>
      <c r="F171" s="5" t="s">
        <v>159</v>
      </c>
    </row>
    <row r="172" spans="1:6">
      <c r="A172" s="9" t="s">
        <v>19</v>
      </c>
      <c r="B172" s="15" t="str">
        <f t="shared" si="6"/>
        <v>Zij breiden hun kennis uit door leergesprekken en experimenten.</v>
      </c>
      <c r="C172" s="15" t="str">
        <f t="shared" si="7"/>
        <v>Ik leer van de gesprekken waaraan ik meedoe.</v>
      </c>
      <c r="D172" s="16" t="str">
        <f t="shared" si="8"/>
        <v>Middenbouw</v>
      </c>
      <c r="E172" s="26"/>
      <c r="F172" s="5" t="s">
        <v>160</v>
      </c>
    </row>
    <row r="173" spans="1:6">
      <c r="A173" s="9" t="s">
        <v>19</v>
      </c>
      <c r="B173" s="15" t="str">
        <f t="shared" si="6"/>
        <v>Zij breiden hun kennis uit door leergesprekken en experimenten.</v>
      </c>
      <c r="C173" s="15" t="str">
        <f t="shared" si="7"/>
        <v>Ik leer van de gesprekken waaraan ik meedoe.</v>
      </c>
      <c r="D173" s="16" t="str">
        <f t="shared" si="8"/>
        <v>Middenbouw</v>
      </c>
      <c r="E173" s="26"/>
      <c r="F173" s="5" t="s">
        <v>161</v>
      </c>
    </row>
    <row r="174" spans="1:6">
      <c r="A174" s="9" t="s">
        <v>19</v>
      </c>
      <c r="B174" s="15" t="str">
        <f t="shared" si="6"/>
        <v>Zij breiden hun kennis uit door leergesprekken en experimenten.</v>
      </c>
      <c r="C174" s="15" t="str">
        <f t="shared" si="7"/>
        <v>Ik leer van de gesprekken waaraan ik meedoe.</v>
      </c>
      <c r="D174" s="16" t="str">
        <f t="shared" si="8"/>
        <v>Middenbouw</v>
      </c>
      <c r="E174" s="26"/>
      <c r="F174" s="5" t="s">
        <v>162</v>
      </c>
    </row>
    <row r="175" spans="1:6">
      <c r="A175" s="9" t="s">
        <v>19</v>
      </c>
      <c r="B175" s="15" t="str">
        <f t="shared" si="6"/>
        <v>Zij breiden hun kennis uit door leergesprekken en experimenten.</v>
      </c>
      <c r="C175" s="15" t="str">
        <f t="shared" si="7"/>
        <v>Ik leer van de gesprekken waaraan ik meedoe.</v>
      </c>
      <c r="D175" s="16" t="str">
        <f t="shared" si="8"/>
        <v>Middenbouw</v>
      </c>
      <c r="E175" s="26"/>
      <c r="F175" s="5" t="s">
        <v>163</v>
      </c>
    </row>
    <row r="176" spans="1:6">
      <c r="A176" s="9" t="s">
        <v>19</v>
      </c>
      <c r="B176" s="15" t="str">
        <f t="shared" si="6"/>
        <v>Zij breiden hun kennis uit door leergesprekken en experimenten.</v>
      </c>
      <c r="C176" s="15" t="str">
        <f t="shared" si="7"/>
        <v>Ik leer van de gesprekken waaraan ik meedoe.</v>
      </c>
      <c r="D176" s="16" t="str">
        <f t="shared" si="8"/>
        <v>Middenbouw</v>
      </c>
      <c r="E176" s="26"/>
      <c r="F176" s="5" t="s">
        <v>164</v>
      </c>
    </row>
    <row r="177" spans="1:6">
      <c r="A177" s="9" t="s">
        <v>19</v>
      </c>
      <c r="B177" s="15" t="str">
        <f t="shared" si="6"/>
        <v>Zij breiden hun kennis uit door leergesprekken en experimenten.</v>
      </c>
      <c r="C177" s="15" t="str">
        <f t="shared" si="7"/>
        <v>Ik leer van de gesprekken waaraan ik meedoe.</v>
      </c>
      <c r="D177" s="16" t="str">
        <f t="shared" si="8"/>
        <v>Middenbouw</v>
      </c>
      <c r="E177" s="26"/>
      <c r="F177" s="5" t="s">
        <v>165</v>
      </c>
    </row>
    <row r="178" spans="1:6">
      <c r="A178" s="9" t="s">
        <v>19</v>
      </c>
      <c r="B178" s="15" t="str">
        <f t="shared" si="6"/>
        <v>Zij breiden hun kennis uit door leergesprekken en experimenten.</v>
      </c>
      <c r="C178" s="15" t="str">
        <f t="shared" si="7"/>
        <v>Ik leer van de gesprekken waaraan ik meedoe.</v>
      </c>
      <c r="D178" s="16" t="str">
        <f t="shared" si="8"/>
        <v>Middenbouw</v>
      </c>
      <c r="E178" s="26"/>
      <c r="F178" s="5" t="s">
        <v>166</v>
      </c>
    </row>
    <row r="179" spans="1:6">
      <c r="A179" s="9" t="s">
        <v>19</v>
      </c>
      <c r="B179" s="15" t="str">
        <f t="shared" si="6"/>
        <v>Zij breiden hun kennis uit door leergesprekken en experimenten.</v>
      </c>
      <c r="C179" s="15" t="str">
        <f t="shared" si="7"/>
        <v>Ik leer van de gesprekken waaraan ik meedoe.</v>
      </c>
      <c r="D179" s="16" t="str">
        <f t="shared" si="8"/>
        <v>Middenbouw</v>
      </c>
      <c r="E179" s="26"/>
      <c r="F179" s="5" t="s">
        <v>167</v>
      </c>
    </row>
    <row r="180" spans="1:6">
      <c r="A180" s="9" t="s">
        <v>19</v>
      </c>
      <c r="B180" s="15" t="str">
        <f t="shared" si="6"/>
        <v>Zij breiden hun kennis uit door leergesprekken en experimenten.</v>
      </c>
      <c r="C180" s="15" t="str">
        <f t="shared" si="7"/>
        <v>Ik leer van de gesprekken waaraan ik meedoe.</v>
      </c>
      <c r="D180" s="16" t="str">
        <f t="shared" si="8"/>
        <v>Middenbouw</v>
      </c>
      <c r="E180" s="26"/>
      <c r="F180" s="5" t="s">
        <v>168</v>
      </c>
    </row>
    <row r="181" spans="1:6">
      <c r="A181" s="9" t="s">
        <v>19</v>
      </c>
      <c r="B181" s="15" t="str">
        <f t="shared" si="6"/>
        <v>Zij breiden hun kennis uit door leergesprekken en experimenten.</v>
      </c>
      <c r="C181" s="15" t="str">
        <f t="shared" si="7"/>
        <v>Ik leer van de gesprekken waaraan ik meedoe.</v>
      </c>
      <c r="D181" s="16" t="str">
        <f t="shared" si="8"/>
        <v>Middenbouw</v>
      </c>
      <c r="E181" s="26"/>
      <c r="F181" s="5" t="s">
        <v>169</v>
      </c>
    </row>
    <row r="182" spans="1:6">
      <c r="A182" s="9" t="s">
        <v>19</v>
      </c>
      <c r="B182" s="15" t="str">
        <f t="shared" si="6"/>
        <v>Zij breiden hun kennis uit door leergesprekken en experimenten.</v>
      </c>
      <c r="C182" s="15" t="str">
        <f t="shared" si="7"/>
        <v>Ik leer van de gesprekken waaraan ik meedoe.</v>
      </c>
      <c r="D182" s="16" t="str">
        <f t="shared" si="8"/>
        <v>Middenbouw</v>
      </c>
      <c r="E182" s="26"/>
      <c r="F182" s="5" t="s">
        <v>170</v>
      </c>
    </row>
    <row r="183" spans="1:6">
      <c r="A183" s="9" t="s">
        <v>19</v>
      </c>
      <c r="B183" s="15" t="str">
        <f t="shared" si="6"/>
        <v>Zij breiden hun kennis uit door leergesprekken en experimenten.</v>
      </c>
      <c r="C183" s="15" t="str">
        <f t="shared" si="7"/>
        <v>Ik leer van de gesprekken waaraan ik meedoe.</v>
      </c>
      <c r="D183" s="16" t="str">
        <f t="shared" si="8"/>
        <v>Middenbouw</v>
      </c>
      <c r="E183" s="26"/>
      <c r="F183" s="5" t="s">
        <v>171</v>
      </c>
    </row>
    <row r="184" spans="1:6">
      <c r="A184" s="9" t="s">
        <v>19</v>
      </c>
      <c r="B184" s="15" t="str">
        <f t="shared" si="6"/>
        <v>Zij breiden hun kennis uit door leergesprekken en experimenten.</v>
      </c>
      <c r="C184" s="15" t="str">
        <f t="shared" si="7"/>
        <v>Ik leer van de gesprekken waaraan ik meedoe.</v>
      </c>
      <c r="D184" s="16" t="str">
        <f t="shared" si="8"/>
        <v>Middenbouw</v>
      </c>
      <c r="E184" s="26"/>
      <c r="F184" s="5" t="s">
        <v>172</v>
      </c>
    </row>
    <row r="185" spans="1:6">
      <c r="A185" s="9" t="s">
        <v>19</v>
      </c>
      <c r="B185" s="15" t="str">
        <f t="shared" si="6"/>
        <v>Zij breiden hun kennis uit door leergesprekken en experimenten.</v>
      </c>
      <c r="C185" s="15" t="str">
        <f t="shared" si="7"/>
        <v>Ik leer van de gesprekken waaraan ik meedoe.</v>
      </c>
      <c r="D185" s="16" t="str">
        <f t="shared" si="8"/>
        <v>Middenbouw</v>
      </c>
      <c r="E185" s="26"/>
      <c r="F185" s="5" t="s">
        <v>173</v>
      </c>
    </row>
    <row r="186" spans="1:6">
      <c r="A186" s="9" t="s">
        <v>19</v>
      </c>
      <c r="B186" s="15" t="str">
        <f t="shared" si="6"/>
        <v>Zij breiden hun kennis uit door leergesprekken en experimenten.</v>
      </c>
      <c r="C186" s="15" t="str">
        <f t="shared" si="7"/>
        <v>Ik leer van de gesprekken waaraan ik meedoe.</v>
      </c>
      <c r="D186" s="16" t="str">
        <f t="shared" si="8"/>
        <v>Middenbouw</v>
      </c>
      <c r="E186" s="26"/>
      <c r="F186" s="5" t="s">
        <v>174</v>
      </c>
    </row>
    <row r="187" spans="1:6">
      <c r="A187" s="9" t="s">
        <v>19</v>
      </c>
      <c r="B187" s="15" t="str">
        <f t="shared" si="6"/>
        <v>Zij breiden hun kennis uit door leergesprekken en experimenten.</v>
      </c>
      <c r="C187" s="15" t="str">
        <f t="shared" si="7"/>
        <v>Ik leer van de gesprekken waaraan ik meedoe.</v>
      </c>
      <c r="D187" s="16" t="str">
        <f t="shared" si="8"/>
        <v>Middenbouw</v>
      </c>
      <c r="E187" s="26"/>
      <c r="F187" s="5" t="s">
        <v>175</v>
      </c>
    </row>
    <row r="188" spans="1:6">
      <c r="A188" s="9" t="s">
        <v>19</v>
      </c>
      <c r="B188" s="15" t="str">
        <f t="shared" si="6"/>
        <v>Zij breiden hun kennis uit door leergesprekken en experimenten.</v>
      </c>
      <c r="C188" s="15" t="str">
        <f t="shared" si="7"/>
        <v>Ik leer van de gesprekken waaraan ik meedoe.</v>
      </c>
      <c r="D188" s="16" t="str">
        <f t="shared" si="8"/>
        <v>Middenbouw</v>
      </c>
      <c r="E188" s="26"/>
      <c r="F188" s="5" t="s">
        <v>176</v>
      </c>
    </row>
    <row r="189" spans="1:6">
      <c r="A189" s="9" t="s">
        <v>19</v>
      </c>
      <c r="B189" s="15" t="str">
        <f t="shared" si="6"/>
        <v>Zij breiden hun kennis uit door leergesprekken en experimenten.</v>
      </c>
      <c r="C189" s="15" t="str">
        <f t="shared" si="7"/>
        <v>Ik leer van de gesprekken waaraan ik meedoe.</v>
      </c>
      <c r="D189" s="16" t="str">
        <f t="shared" si="8"/>
        <v>Middenbouw</v>
      </c>
      <c r="E189" s="26"/>
      <c r="F189" s="5" t="s">
        <v>177</v>
      </c>
    </row>
    <row r="190" spans="1:6">
      <c r="A190" s="9" t="s">
        <v>19</v>
      </c>
      <c r="B190" s="15" t="str">
        <f t="shared" si="6"/>
        <v>Zij breiden hun kennis uit door leergesprekken en experimenten.</v>
      </c>
      <c r="C190" s="15" t="str">
        <f t="shared" si="7"/>
        <v>Ik leer van de gesprekken waaraan ik meedoe.</v>
      </c>
      <c r="D190" s="16" t="str">
        <f t="shared" si="8"/>
        <v>Middenbouw</v>
      </c>
      <c r="E190" s="26"/>
      <c r="F190" s="5" t="s">
        <v>180</v>
      </c>
    </row>
    <row r="191" spans="1:6">
      <c r="A191" s="9" t="s">
        <v>19</v>
      </c>
      <c r="B191" s="15" t="str">
        <f t="shared" si="6"/>
        <v>Zij breiden hun kennis uit door leergesprekken en experimenten.</v>
      </c>
      <c r="C191" s="15" t="str">
        <f t="shared" si="7"/>
        <v>Ik leer van de gesprekken waaraan ik meedoe.</v>
      </c>
      <c r="D191" s="16" t="str">
        <f t="shared" si="8"/>
        <v>Middenbouw</v>
      </c>
      <c r="E191" s="26"/>
      <c r="F191" s="5" t="s">
        <v>179</v>
      </c>
    </row>
    <row r="192" spans="1:6">
      <c r="A192" s="9" t="s">
        <v>19</v>
      </c>
      <c r="B192" s="15" t="str">
        <f t="shared" si="6"/>
        <v>Zij breiden hun kennis uit door leergesprekken en experimenten.</v>
      </c>
      <c r="C192" s="15" t="str">
        <f t="shared" si="7"/>
        <v>Ik leer van de gesprekken waaraan ik meedoe.</v>
      </c>
      <c r="D192" s="16" t="str">
        <f t="shared" si="8"/>
        <v>Middenbouw</v>
      </c>
      <c r="E192" s="26"/>
      <c r="F192" s="5" t="s">
        <v>181</v>
      </c>
    </row>
    <row r="193" spans="1:6">
      <c r="A193" s="9" t="s">
        <v>19</v>
      </c>
      <c r="B193" s="15" t="str">
        <f t="shared" si="6"/>
        <v>Zij breiden hun kennis uit door leergesprekken en experimenten.</v>
      </c>
      <c r="C193" s="15" t="str">
        <f t="shared" si="7"/>
        <v>Ik leer van de gesprekken waaraan ik meedoe.</v>
      </c>
      <c r="D193" s="16" t="str">
        <f t="shared" si="8"/>
        <v>Middenbouw</v>
      </c>
      <c r="E193" s="26"/>
      <c r="F193" s="5" t="s">
        <v>182</v>
      </c>
    </row>
    <row r="194" spans="1:6">
      <c r="A194" s="9" t="s">
        <v>19</v>
      </c>
      <c r="B194" s="15" t="str">
        <f t="shared" ref="B194:B257" si="9">IF(A194="1.2.1","Kinderen leiden op basis van verworven kennis nieuwe leervragen af.",IF(A194="1.2.2","Zij breiden hun kennis uit door leergesprekken en experimenten.",IF(A194="1.2.3","Ze kunnen de uitkomsten van een leergesprek of experiment verwoorden.",IF(A194="1.2.4","Ze zijn in staat een beargumenteerde mening te geven.",IF(A194="1.2.5","Ze kunnen de mening van anderen verwoorden.",IF(A194="1.2.6","Kinderen construeren in samenwerking met anderen nieuwe kennis.",IF(A194="1.2.7","Ze kunnen nieuwe kennis overdragen aan anderen.",IF(A194="1.2.8","Ze kunnen de mate van zekerheid van een standpunt uitdrukken ",IF(A194="1.2.9","Ze kunnen in een discussie tot een afweging van argumenten komen.",IF(A194="1.2.10","Ze zijn in staat om een eigen standpunt ter discussie te stellen.","Voer tussendoel in"))))))))))</f>
        <v>Zij breiden hun kennis uit door leergesprekken en experimenten.</v>
      </c>
      <c r="C194" s="15" t="str">
        <f t="shared" ref="C194:C257" si="10">IF(A194="1.2.1","Ik kan vragen stellen zodat ik meer leer.",IF(A194="1.2.2","Ik leer van de gesprekken waaraan ik meedoe.",IF(A194="1.2.3","Ik kan vertellen wat ik geleerd heb.",IF(A194="1.2.4","Ik kan mijn mening geven in een gesprek en ook vertellen waarom ik dat vind.",IF(A194="1.2.5","Ik kan vertellen wat de mening van een ander is.",IF(A194="1.2.6","Ik kan samen met anderen nieuwe dingen leren.",IF(A194="1.2.7","Ik kan over nieuw geleerde dingen vertellen aan anderen.",IF(A194="1.2.8","Ik kan mijn eigen mening geven.",IF(A194="1.2.9","Ik kan in een gesprek de verschillende argumenten benoemen.",IF(A194="1.2.10","Ik luister naar de mening van anderen over mijn eigen standpunt.","Voer tussendoel in"))))))))))</f>
        <v>Ik leer van de gesprekken waaraan ik meedoe.</v>
      </c>
      <c r="D194" s="16" t="str">
        <f t="shared" ref="D194:D257" si="11">IF(A194="1.2.1","Middenbouw",IF(A194="1.2.2","Middenbouw",IF(A194="1.2.3","Middenbouw",IF(A194="1.2.4","Middenbouw",IF(A194="1.2.5","Middenbouw",IF(A194="1.2.6","Bovenbouw",IF(A194="1.2.7","Bovenbouw",IF(A194="1.2.8","Bovenbouw",IF(A194="1.2.9","Bovenbouw",IF(A194="1.2.10","Bovenbouw","Onbepaald"))))))))))</f>
        <v>Middenbouw</v>
      </c>
      <c r="E194" s="26"/>
      <c r="F194" s="5" t="s">
        <v>183</v>
      </c>
    </row>
    <row r="195" spans="1:6">
      <c r="A195" s="9" t="s">
        <v>19</v>
      </c>
      <c r="B195" s="15" t="str">
        <f t="shared" si="9"/>
        <v>Zij breiden hun kennis uit door leergesprekken en experimenten.</v>
      </c>
      <c r="C195" s="15" t="str">
        <f t="shared" si="10"/>
        <v>Ik leer van de gesprekken waaraan ik meedoe.</v>
      </c>
      <c r="D195" s="16" t="str">
        <f t="shared" si="11"/>
        <v>Middenbouw</v>
      </c>
      <c r="E195" s="26"/>
      <c r="F195" s="5" t="s">
        <v>184</v>
      </c>
    </row>
    <row r="196" spans="1:6">
      <c r="A196" s="9" t="s">
        <v>19</v>
      </c>
      <c r="B196" s="15" t="str">
        <f t="shared" si="9"/>
        <v>Zij breiden hun kennis uit door leergesprekken en experimenten.</v>
      </c>
      <c r="C196" s="15" t="str">
        <f t="shared" si="10"/>
        <v>Ik leer van de gesprekken waaraan ik meedoe.</v>
      </c>
      <c r="D196" s="16" t="str">
        <f t="shared" si="11"/>
        <v>Middenbouw</v>
      </c>
      <c r="E196" s="26"/>
      <c r="F196" s="5" t="s">
        <v>185</v>
      </c>
    </row>
    <row r="197" spans="1:6">
      <c r="A197" s="9" t="s">
        <v>19</v>
      </c>
      <c r="B197" s="15" t="str">
        <f t="shared" si="9"/>
        <v>Zij breiden hun kennis uit door leergesprekken en experimenten.</v>
      </c>
      <c r="C197" s="15" t="str">
        <f t="shared" si="10"/>
        <v>Ik leer van de gesprekken waaraan ik meedoe.</v>
      </c>
      <c r="D197" s="16" t="str">
        <f t="shared" si="11"/>
        <v>Middenbouw</v>
      </c>
      <c r="E197" s="26"/>
      <c r="F197" s="5" t="s">
        <v>186</v>
      </c>
    </row>
    <row r="198" spans="1:6">
      <c r="A198" s="9" t="s">
        <v>19</v>
      </c>
      <c r="B198" s="15" t="str">
        <f t="shared" si="9"/>
        <v>Zij breiden hun kennis uit door leergesprekken en experimenten.</v>
      </c>
      <c r="C198" s="15" t="str">
        <f t="shared" si="10"/>
        <v>Ik leer van de gesprekken waaraan ik meedoe.</v>
      </c>
      <c r="D198" s="16" t="str">
        <f t="shared" si="11"/>
        <v>Middenbouw</v>
      </c>
      <c r="E198" s="26"/>
      <c r="F198" s="5" t="s">
        <v>187</v>
      </c>
    </row>
    <row r="199" spans="1:6">
      <c r="A199" s="9" t="s">
        <v>19</v>
      </c>
      <c r="B199" s="15" t="str">
        <f t="shared" si="9"/>
        <v>Zij breiden hun kennis uit door leergesprekken en experimenten.</v>
      </c>
      <c r="C199" s="15" t="str">
        <f t="shared" si="10"/>
        <v>Ik leer van de gesprekken waaraan ik meedoe.</v>
      </c>
      <c r="D199" s="16" t="str">
        <f t="shared" si="11"/>
        <v>Middenbouw</v>
      </c>
      <c r="E199" s="26"/>
      <c r="F199" s="5" t="s">
        <v>188</v>
      </c>
    </row>
    <row r="200" spans="1:6">
      <c r="A200" s="9" t="s">
        <v>19</v>
      </c>
      <c r="B200" s="15" t="str">
        <f t="shared" si="9"/>
        <v>Zij breiden hun kennis uit door leergesprekken en experimenten.</v>
      </c>
      <c r="C200" s="15" t="str">
        <f t="shared" si="10"/>
        <v>Ik leer van de gesprekken waaraan ik meedoe.</v>
      </c>
      <c r="D200" s="16" t="str">
        <f t="shared" si="11"/>
        <v>Middenbouw</v>
      </c>
      <c r="E200" s="26"/>
      <c r="F200" s="5" t="s">
        <v>189</v>
      </c>
    </row>
    <row r="201" spans="1:6">
      <c r="A201" s="9" t="s">
        <v>19</v>
      </c>
      <c r="B201" s="15" t="str">
        <f t="shared" si="9"/>
        <v>Zij breiden hun kennis uit door leergesprekken en experimenten.</v>
      </c>
      <c r="C201" s="15" t="str">
        <f t="shared" si="10"/>
        <v>Ik leer van de gesprekken waaraan ik meedoe.</v>
      </c>
      <c r="D201" s="16" t="str">
        <f t="shared" si="11"/>
        <v>Middenbouw</v>
      </c>
      <c r="E201" s="26"/>
      <c r="F201" s="5" t="s">
        <v>190</v>
      </c>
    </row>
    <row r="202" spans="1:6">
      <c r="A202" s="9" t="s">
        <v>19</v>
      </c>
      <c r="B202" s="15" t="str">
        <f t="shared" si="9"/>
        <v>Zij breiden hun kennis uit door leergesprekken en experimenten.</v>
      </c>
      <c r="C202" s="15" t="str">
        <f t="shared" si="10"/>
        <v>Ik leer van de gesprekken waaraan ik meedoe.</v>
      </c>
      <c r="D202" s="16" t="str">
        <f t="shared" si="11"/>
        <v>Middenbouw</v>
      </c>
      <c r="E202" s="26"/>
      <c r="F202" s="5" t="s">
        <v>191</v>
      </c>
    </row>
    <row r="203" spans="1:6">
      <c r="A203" s="9" t="s">
        <v>19</v>
      </c>
      <c r="B203" s="15" t="str">
        <f t="shared" si="9"/>
        <v>Zij breiden hun kennis uit door leergesprekken en experimenten.</v>
      </c>
      <c r="C203" s="15" t="str">
        <f t="shared" si="10"/>
        <v>Ik leer van de gesprekken waaraan ik meedoe.</v>
      </c>
      <c r="D203" s="16" t="str">
        <f t="shared" si="11"/>
        <v>Middenbouw</v>
      </c>
      <c r="E203" s="26"/>
      <c r="F203" s="5" t="s">
        <v>192</v>
      </c>
    </row>
    <row r="204" spans="1:6">
      <c r="A204" s="9" t="s">
        <v>19</v>
      </c>
      <c r="B204" s="15" t="str">
        <f t="shared" si="9"/>
        <v>Zij breiden hun kennis uit door leergesprekken en experimenten.</v>
      </c>
      <c r="C204" s="15" t="str">
        <f t="shared" si="10"/>
        <v>Ik leer van de gesprekken waaraan ik meedoe.</v>
      </c>
      <c r="D204" s="16" t="str">
        <f t="shared" si="11"/>
        <v>Middenbouw</v>
      </c>
      <c r="E204" s="26"/>
      <c r="F204" s="5" t="s">
        <v>193</v>
      </c>
    </row>
    <row r="205" spans="1:6">
      <c r="A205" s="9" t="s">
        <v>19</v>
      </c>
      <c r="B205" s="15" t="str">
        <f t="shared" si="9"/>
        <v>Zij breiden hun kennis uit door leergesprekken en experimenten.</v>
      </c>
      <c r="C205" s="15" t="str">
        <f t="shared" si="10"/>
        <v>Ik leer van de gesprekken waaraan ik meedoe.</v>
      </c>
      <c r="D205" s="16" t="str">
        <f t="shared" si="11"/>
        <v>Middenbouw</v>
      </c>
      <c r="E205" s="26"/>
      <c r="F205" s="5" t="s">
        <v>194</v>
      </c>
    </row>
    <row r="206" spans="1:6">
      <c r="A206" s="9" t="s">
        <v>19</v>
      </c>
      <c r="B206" s="15" t="str">
        <f t="shared" si="9"/>
        <v>Zij breiden hun kennis uit door leergesprekken en experimenten.</v>
      </c>
      <c r="C206" s="15" t="str">
        <f t="shared" si="10"/>
        <v>Ik leer van de gesprekken waaraan ik meedoe.</v>
      </c>
      <c r="D206" s="16" t="str">
        <f t="shared" si="11"/>
        <v>Middenbouw</v>
      </c>
      <c r="E206" s="26"/>
      <c r="F206" s="5" t="s">
        <v>195</v>
      </c>
    </row>
    <row r="207" spans="1:6">
      <c r="A207" s="9" t="s">
        <v>19</v>
      </c>
      <c r="B207" s="15" t="str">
        <f t="shared" si="9"/>
        <v>Zij breiden hun kennis uit door leergesprekken en experimenten.</v>
      </c>
      <c r="C207" s="15" t="str">
        <f t="shared" si="10"/>
        <v>Ik leer van de gesprekken waaraan ik meedoe.</v>
      </c>
      <c r="D207" s="16" t="str">
        <f t="shared" si="11"/>
        <v>Middenbouw</v>
      </c>
      <c r="E207" s="26"/>
      <c r="F207" s="5" t="s">
        <v>196</v>
      </c>
    </row>
    <row r="208" spans="1:6">
      <c r="A208" s="9" t="s">
        <v>19</v>
      </c>
      <c r="B208" s="15" t="str">
        <f t="shared" si="9"/>
        <v>Zij breiden hun kennis uit door leergesprekken en experimenten.</v>
      </c>
      <c r="C208" s="15" t="str">
        <f t="shared" si="10"/>
        <v>Ik leer van de gesprekken waaraan ik meedoe.</v>
      </c>
      <c r="D208" s="16" t="str">
        <f t="shared" si="11"/>
        <v>Middenbouw</v>
      </c>
      <c r="E208" s="26"/>
      <c r="F208" s="5" t="s">
        <v>197</v>
      </c>
    </row>
    <row r="209" spans="1:6">
      <c r="A209" s="9" t="s">
        <v>19</v>
      </c>
      <c r="B209" s="15" t="str">
        <f t="shared" si="9"/>
        <v>Zij breiden hun kennis uit door leergesprekken en experimenten.</v>
      </c>
      <c r="C209" s="15" t="str">
        <f t="shared" si="10"/>
        <v>Ik leer van de gesprekken waaraan ik meedoe.</v>
      </c>
      <c r="D209" s="16" t="str">
        <f t="shared" si="11"/>
        <v>Middenbouw</v>
      </c>
      <c r="E209" s="26"/>
      <c r="F209" s="5" t="s">
        <v>198</v>
      </c>
    </row>
    <row r="210" spans="1:6">
      <c r="A210" s="9" t="s">
        <v>19</v>
      </c>
      <c r="B210" s="15" t="str">
        <f t="shared" si="9"/>
        <v>Zij breiden hun kennis uit door leergesprekken en experimenten.</v>
      </c>
      <c r="C210" s="15" t="str">
        <f t="shared" si="10"/>
        <v>Ik leer van de gesprekken waaraan ik meedoe.</v>
      </c>
      <c r="D210" s="16" t="str">
        <f t="shared" si="11"/>
        <v>Middenbouw</v>
      </c>
      <c r="E210" s="26"/>
      <c r="F210" s="5" t="s">
        <v>199</v>
      </c>
    </row>
    <row r="211" spans="1:6">
      <c r="A211" s="9" t="s">
        <v>19</v>
      </c>
      <c r="B211" s="15" t="str">
        <f t="shared" si="9"/>
        <v>Zij breiden hun kennis uit door leergesprekken en experimenten.</v>
      </c>
      <c r="C211" s="15" t="str">
        <f t="shared" si="10"/>
        <v>Ik leer van de gesprekken waaraan ik meedoe.</v>
      </c>
      <c r="D211" s="16" t="str">
        <f t="shared" si="11"/>
        <v>Middenbouw</v>
      </c>
      <c r="E211" s="26"/>
      <c r="F211" s="5" t="s">
        <v>200</v>
      </c>
    </row>
    <row r="212" spans="1:6">
      <c r="A212" s="9" t="s">
        <v>19</v>
      </c>
      <c r="B212" s="15" t="str">
        <f t="shared" si="9"/>
        <v>Zij breiden hun kennis uit door leergesprekken en experimenten.</v>
      </c>
      <c r="C212" s="15" t="str">
        <f t="shared" si="10"/>
        <v>Ik leer van de gesprekken waaraan ik meedoe.</v>
      </c>
      <c r="D212" s="16" t="str">
        <f t="shared" si="11"/>
        <v>Middenbouw</v>
      </c>
      <c r="E212" s="26"/>
      <c r="F212" s="5" t="s">
        <v>201</v>
      </c>
    </row>
    <row r="213" spans="1:6">
      <c r="A213" s="9" t="s">
        <v>19</v>
      </c>
      <c r="B213" s="15" t="str">
        <f t="shared" si="9"/>
        <v>Zij breiden hun kennis uit door leergesprekken en experimenten.</v>
      </c>
      <c r="C213" s="15" t="str">
        <f t="shared" si="10"/>
        <v>Ik leer van de gesprekken waaraan ik meedoe.</v>
      </c>
      <c r="D213" s="16" t="str">
        <f t="shared" si="11"/>
        <v>Middenbouw</v>
      </c>
      <c r="E213" s="26"/>
      <c r="F213" s="5" t="s">
        <v>202</v>
      </c>
    </row>
    <row r="214" spans="1:6">
      <c r="A214" s="9" t="s">
        <v>19</v>
      </c>
      <c r="B214" s="15" t="str">
        <f t="shared" si="9"/>
        <v>Zij breiden hun kennis uit door leergesprekken en experimenten.</v>
      </c>
      <c r="C214" s="15" t="str">
        <f t="shared" si="10"/>
        <v>Ik leer van de gesprekken waaraan ik meedoe.</v>
      </c>
      <c r="D214" s="16" t="str">
        <f t="shared" si="11"/>
        <v>Middenbouw</v>
      </c>
      <c r="E214" s="26"/>
      <c r="F214" s="5" t="s">
        <v>203</v>
      </c>
    </row>
    <row r="215" spans="1:6">
      <c r="A215" s="9" t="s">
        <v>19</v>
      </c>
      <c r="B215" s="15" t="str">
        <f t="shared" si="9"/>
        <v>Zij breiden hun kennis uit door leergesprekken en experimenten.</v>
      </c>
      <c r="C215" s="15" t="str">
        <f t="shared" si="10"/>
        <v>Ik leer van de gesprekken waaraan ik meedoe.</v>
      </c>
      <c r="D215" s="16" t="str">
        <f t="shared" si="11"/>
        <v>Middenbouw</v>
      </c>
      <c r="E215" s="26"/>
      <c r="F215" s="5" t="s">
        <v>204</v>
      </c>
    </row>
    <row r="216" spans="1:6">
      <c r="A216" s="9" t="s">
        <v>19</v>
      </c>
      <c r="B216" s="15" t="str">
        <f t="shared" si="9"/>
        <v>Zij breiden hun kennis uit door leergesprekken en experimenten.</v>
      </c>
      <c r="C216" s="15" t="str">
        <f t="shared" si="10"/>
        <v>Ik leer van de gesprekken waaraan ik meedoe.</v>
      </c>
      <c r="D216" s="16" t="str">
        <f t="shared" si="11"/>
        <v>Middenbouw</v>
      </c>
      <c r="E216" s="26"/>
      <c r="F216" s="5" t="s">
        <v>205</v>
      </c>
    </row>
    <row r="217" spans="1:6">
      <c r="A217" s="9" t="s">
        <v>19</v>
      </c>
      <c r="B217" s="15" t="str">
        <f t="shared" si="9"/>
        <v>Zij breiden hun kennis uit door leergesprekken en experimenten.</v>
      </c>
      <c r="C217" s="15" t="str">
        <f t="shared" si="10"/>
        <v>Ik leer van de gesprekken waaraan ik meedoe.</v>
      </c>
      <c r="D217" s="16" t="str">
        <f t="shared" si="11"/>
        <v>Middenbouw</v>
      </c>
      <c r="E217" s="26"/>
      <c r="F217" s="5" t="s">
        <v>206</v>
      </c>
    </row>
    <row r="218" spans="1:6">
      <c r="A218" s="9" t="s">
        <v>19</v>
      </c>
      <c r="B218" s="15" t="str">
        <f t="shared" si="9"/>
        <v>Zij breiden hun kennis uit door leergesprekken en experimenten.</v>
      </c>
      <c r="C218" s="15" t="str">
        <f t="shared" si="10"/>
        <v>Ik leer van de gesprekken waaraan ik meedoe.</v>
      </c>
      <c r="D218" s="16" t="str">
        <f t="shared" si="11"/>
        <v>Middenbouw</v>
      </c>
      <c r="E218" s="26"/>
      <c r="F218" s="5" t="s">
        <v>207</v>
      </c>
    </row>
    <row r="219" spans="1:6">
      <c r="A219" s="9" t="s">
        <v>19</v>
      </c>
      <c r="B219" s="15" t="str">
        <f t="shared" si="9"/>
        <v>Zij breiden hun kennis uit door leergesprekken en experimenten.</v>
      </c>
      <c r="C219" s="15" t="str">
        <f t="shared" si="10"/>
        <v>Ik leer van de gesprekken waaraan ik meedoe.</v>
      </c>
      <c r="D219" s="16" t="str">
        <f t="shared" si="11"/>
        <v>Middenbouw</v>
      </c>
      <c r="E219" s="26"/>
      <c r="F219" s="5" t="s">
        <v>208</v>
      </c>
    </row>
    <row r="220" spans="1:6">
      <c r="A220" s="9" t="s">
        <v>19</v>
      </c>
      <c r="B220" s="15" t="str">
        <f t="shared" si="9"/>
        <v>Zij breiden hun kennis uit door leergesprekken en experimenten.</v>
      </c>
      <c r="C220" s="15" t="str">
        <f t="shared" si="10"/>
        <v>Ik leer van de gesprekken waaraan ik meedoe.</v>
      </c>
      <c r="D220" s="16" t="str">
        <f t="shared" si="11"/>
        <v>Middenbouw</v>
      </c>
      <c r="E220" s="26"/>
      <c r="F220" s="5" t="s">
        <v>209</v>
      </c>
    </row>
    <row r="221" spans="1:6">
      <c r="A221" s="9" t="s">
        <v>19</v>
      </c>
      <c r="B221" s="15" t="str">
        <f t="shared" si="9"/>
        <v>Zij breiden hun kennis uit door leergesprekken en experimenten.</v>
      </c>
      <c r="C221" s="15" t="str">
        <f t="shared" si="10"/>
        <v>Ik leer van de gesprekken waaraan ik meedoe.</v>
      </c>
      <c r="D221" s="16" t="str">
        <f t="shared" si="11"/>
        <v>Middenbouw</v>
      </c>
      <c r="E221" s="26"/>
      <c r="F221" s="5" t="s">
        <v>210</v>
      </c>
    </row>
    <row r="222" spans="1:6">
      <c r="A222" s="9" t="s">
        <v>19</v>
      </c>
      <c r="B222" s="15" t="str">
        <f t="shared" si="9"/>
        <v>Zij breiden hun kennis uit door leergesprekken en experimenten.</v>
      </c>
      <c r="C222" s="15" t="str">
        <f t="shared" si="10"/>
        <v>Ik leer van de gesprekken waaraan ik meedoe.</v>
      </c>
      <c r="D222" s="16" t="str">
        <f t="shared" si="11"/>
        <v>Middenbouw</v>
      </c>
      <c r="E222" s="26"/>
      <c r="F222" s="5" t="s">
        <v>483</v>
      </c>
    </row>
    <row r="223" spans="1:6">
      <c r="A223" s="9" t="s">
        <v>19</v>
      </c>
      <c r="B223" s="15" t="str">
        <f t="shared" si="9"/>
        <v>Zij breiden hun kennis uit door leergesprekken en experimenten.</v>
      </c>
      <c r="C223" s="15" t="str">
        <f t="shared" si="10"/>
        <v>Ik leer van de gesprekken waaraan ik meedoe.</v>
      </c>
      <c r="D223" s="16" t="str">
        <f t="shared" si="11"/>
        <v>Middenbouw</v>
      </c>
      <c r="E223" s="26"/>
      <c r="F223" s="5" t="s">
        <v>484</v>
      </c>
    </row>
    <row r="224" spans="1:6">
      <c r="A224" s="9" t="s">
        <v>19</v>
      </c>
      <c r="B224" s="15" t="str">
        <f t="shared" si="9"/>
        <v>Zij breiden hun kennis uit door leergesprekken en experimenten.</v>
      </c>
      <c r="C224" s="15" t="str">
        <f t="shared" si="10"/>
        <v>Ik leer van de gesprekken waaraan ik meedoe.</v>
      </c>
      <c r="D224" s="16" t="str">
        <f t="shared" si="11"/>
        <v>Middenbouw</v>
      </c>
      <c r="E224" s="26"/>
      <c r="F224" s="5" t="s">
        <v>485</v>
      </c>
    </row>
    <row r="225" spans="1:6">
      <c r="A225" s="9" t="s">
        <v>19</v>
      </c>
      <c r="B225" s="15" t="str">
        <f t="shared" si="9"/>
        <v>Zij breiden hun kennis uit door leergesprekken en experimenten.</v>
      </c>
      <c r="C225" s="15" t="str">
        <f t="shared" si="10"/>
        <v>Ik leer van de gesprekken waaraan ik meedoe.</v>
      </c>
      <c r="D225" s="16" t="str">
        <f t="shared" si="11"/>
        <v>Middenbouw</v>
      </c>
      <c r="E225" s="26"/>
      <c r="F225" s="5" t="s">
        <v>486</v>
      </c>
    </row>
    <row r="226" spans="1:6">
      <c r="A226" s="9" t="s">
        <v>19</v>
      </c>
      <c r="B226" s="15" t="str">
        <f t="shared" si="9"/>
        <v>Zij breiden hun kennis uit door leergesprekken en experimenten.</v>
      </c>
      <c r="C226" s="15" t="str">
        <f t="shared" si="10"/>
        <v>Ik leer van de gesprekken waaraan ik meedoe.</v>
      </c>
      <c r="D226" s="16" t="str">
        <f t="shared" si="11"/>
        <v>Middenbouw</v>
      </c>
      <c r="E226" s="26"/>
      <c r="F226" s="5" t="s">
        <v>487</v>
      </c>
    </row>
    <row r="227" spans="1:6">
      <c r="A227" s="9" t="s">
        <v>19</v>
      </c>
      <c r="B227" s="15" t="str">
        <f t="shared" si="9"/>
        <v>Zij breiden hun kennis uit door leergesprekken en experimenten.</v>
      </c>
      <c r="C227" s="15" t="str">
        <f t="shared" si="10"/>
        <v>Ik leer van de gesprekken waaraan ik meedoe.</v>
      </c>
      <c r="D227" s="16" t="str">
        <f t="shared" si="11"/>
        <v>Middenbouw</v>
      </c>
      <c r="E227" s="26"/>
      <c r="F227" s="5" t="s">
        <v>488</v>
      </c>
    </row>
    <row r="228" spans="1:6">
      <c r="A228" s="9" t="s">
        <v>19</v>
      </c>
      <c r="B228" s="15" t="str">
        <f t="shared" si="9"/>
        <v>Zij breiden hun kennis uit door leergesprekken en experimenten.</v>
      </c>
      <c r="C228" s="15" t="str">
        <f t="shared" si="10"/>
        <v>Ik leer van de gesprekken waaraan ik meedoe.</v>
      </c>
      <c r="D228" s="16" t="str">
        <f t="shared" si="11"/>
        <v>Middenbouw</v>
      </c>
      <c r="E228" s="26"/>
      <c r="F228" s="5" t="s">
        <v>489</v>
      </c>
    </row>
    <row r="229" spans="1:6">
      <c r="A229" s="9" t="s">
        <v>19</v>
      </c>
      <c r="B229" s="15" t="str">
        <f t="shared" si="9"/>
        <v>Zij breiden hun kennis uit door leergesprekken en experimenten.</v>
      </c>
      <c r="C229" s="15" t="str">
        <f t="shared" si="10"/>
        <v>Ik leer van de gesprekken waaraan ik meedoe.</v>
      </c>
      <c r="D229" s="16" t="str">
        <f t="shared" si="11"/>
        <v>Middenbouw</v>
      </c>
      <c r="E229" s="26"/>
      <c r="F229" s="5" t="s">
        <v>490</v>
      </c>
    </row>
    <row r="230" spans="1:6">
      <c r="A230" s="9" t="s">
        <v>19</v>
      </c>
      <c r="B230" s="15" t="str">
        <f t="shared" si="9"/>
        <v>Zij breiden hun kennis uit door leergesprekken en experimenten.</v>
      </c>
      <c r="C230" s="15" t="str">
        <f t="shared" si="10"/>
        <v>Ik leer van de gesprekken waaraan ik meedoe.</v>
      </c>
      <c r="D230" s="16" t="str">
        <f t="shared" si="11"/>
        <v>Middenbouw</v>
      </c>
      <c r="E230" s="26"/>
      <c r="F230" s="5" t="s">
        <v>491</v>
      </c>
    </row>
    <row r="231" spans="1:6">
      <c r="A231" s="9" t="s">
        <v>19</v>
      </c>
      <c r="B231" s="15" t="str">
        <f t="shared" si="9"/>
        <v>Zij breiden hun kennis uit door leergesprekken en experimenten.</v>
      </c>
      <c r="C231" s="15" t="str">
        <f t="shared" si="10"/>
        <v>Ik leer van de gesprekken waaraan ik meedoe.</v>
      </c>
      <c r="D231" s="16" t="str">
        <f t="shared" si="11"/>
        <v>Middenbouw</v>
      </c>
      <c r="E231" s="26"/>
      <c r="F231" s="5" t="s">
        <v>492</v>
      </c>
    </row>
    <row r="232" spans="1:6">
      <c r="A232" s="9" t="s">
        <v>19</v>
      </c>
      <c r="B232" s="15" t="str">
        <f t="shared" si="9"/>
        <v>Zij breiden hun kennis uit door leergesprekken en experimenten.</v>
      </c>
      <c r="C232" s="15" t="str">
        <f t="shared" si="10"/>
        <v>Ik leer van de gesprekken waaraan ik meedoe.</v>
      </c>
      <c r="D232" s="16" t="str">
        <f t="shared" si="11"/>
        <v>Middenbouw</v>
      </c>
      <c r="E232" s="26"/>
      <c r="F232" s="5" t="s">
        <v>493</v>
      </c>
    </row>
    <row r="233" spans="1:6">
      <c r="A233" s="9" t="s">
        <v>19</v>
      </c>
      <c r="B233" s="15" t="str">
        <f t="shared" si="9"/>
        <v>Zij breiden hun kennis uit door leergesprekken en experimenten.</v>
      </c>
      <c r="C233" s="15" t="str">
        <f t="shared" si="10"/>
        <v>Ik leer van de gesprekken waaraan ik meedoe.</v>
      </c>
      <c r="D233" s="16" t="str">
        <f t="shared" si="11"/>
        <v>Middenbouw</v>
      </c>
      <c r="E233" s="26"/>
      <c r="F233" s="5" t="s">
        <v>527</v>
      </c>
    </row>
    <row r="234" spans="1:6">
      <c r="A234" s="9" t="s">
        <v>19</v>
      </c>
      <c r="B234" s="15" t="str">
        <f t="shared" si="9"/>
        <v>Zij breiden hun kennis uit door leergesprekken en experimenten.</v>
      </c>
      <c r="C234" s="15" t="str">
        <f t="shared" si="10"/>
        <v>Ik leer van de gesprekken waaraan ik meedoe.</v>
      </c>
      <c r="D234" s="16" t="str">
        <f t="shared" si="11"/>
        <v>Middenbouw</v>
      </c>
      <c r="E234" s="26"/>
      <c r="F234" s="5" t="s">
        <v>528</v>
      </c>
    </row>
    <row r="235" spans="1:6">
      <c r="A235" s="9" t="s">
        <v>19</v>
      </c>
      <c r="B235" s="15" t="str">
        <f t="shared" si="9"/>
        <v>Zij breiden hun kennis uit door leergesprekken en experimenten.</v>
      </c>
      <c r="C235" s="15" t="str">
        <f t="shared" si="10"/>
        <v>Ik leer van de gesprekken waaraan ik meedoe.</v>
      </c>
      <c r="D235" s="16" t="str">
        <f t="shared" si="11"/>
        <v>Middenbouw</v>
      </c>
      <c r="E235" s="26"/>
      <c r="F235" s="5" t="s">
        <v>529</v>
      </c>
    </row>
    <row r="236" spans="1:6">
      <c r="A236" s="9" t="s">
        <v>19</v>
      </c>
      <c r="B236" s="15" t="str">
        <f t="shared" si="9"/>
        <v>Zij breiden hun kennis uit door leergesprekken en experimenten.</v>
      </c>
      <c r="C236" s="15" t="str">
        <f t="shared" si="10"/>
        <v>Ik leer van de gesprekken waaraan ik meedoe.</v>
      </c>
      <c r="D236" s="16" t="str">
        <f t="shared" si="11"/>
        <v>Middenbouw</v>
      </c>
      <c r="E236" s="26"/>
      <c r="F236" s="5" t="s">
        <v>530</v>
      </c>
    </row>
    <row r="237" spans="1:6">
      <c r="A237" s="14" t="s">
        <v>19</v>
      </c>
      <c r="B237" s="15" t="str">
        <f t="shared" si="9"/>
        <v>Zij breiden hun kennis uit door leergesprekken en experimenten.</v>
      </c>
      <c r="C237" s="15" t="str">
        <f t="shared" si="10"/>
        <v>Ik leer van de gesprekken waaraan ik meedoe.</v>
      </c>
      <c r="D237" s="16" t="str">
        <f t="shared" si="11"/>
        <v>Middenbouw</v>
      </c>
      <c r="E237" s="26">
        <v>3</v>
      </c>
      <c r="F237" s="5" t="s">
        <v>693</v>
      </c>
    </row>
    <row r="238" spans="1:6">
      <c r="A238" s="14" t="s">
        <v>19</v>
      </c>
      <c r="B238" s="15" t="str">
        <f t="shared" si="9"/>
        <v>Zij breiden hun kennis uit door leergesprekken en experimenten.</v>
      </c>
      <c r="C238" s="15" t="str">
        <f t="shared" si="10"/>
        <v>Ik leer van de gesprekken waaraan ik meedoe.</v>
      </c>
      <c r="D238" s="16" t="str">
        <f t="shared" si="11"/>
        <v>Middenbouw</v>
      </c>
      <c r="E238" s="25">
        <v>3</v>
      </c>
      <c r="F238" s="5" t="s">
        <v>690</v>
      </c>
    </row>
    <row r="239" spans="1:6">
      <c r="A239" s="14" t="s">
        <v>19</v>
      </c>
      <c r="B239" s="15" t="str">
        <f t="shared" si="9"/>
        <v>Zij breiden hun kennis uit door leergesprekken en experimenten.</v>
      </c>
      <c r="C239" s="15" t="str">
        <f t="shared" si="10"/>
        <v>Ik leer van de gesprekken waaraan ik meedoe.</v>
      </c>
      <c r="D239" s="16" t="str">
        <f t="shared" si="11"/>
        <v>Middenbouw</v>
      </c>
      <c r="E239" s="26">
        <v>3</v>
      </c>
      <c r="F239" s="5" t="s">
        <v>689</v>
      </c>
    </row>
    <row r="240" spans="1:6">
      <c r="A240" s="14" t="s">
        <v>19</v>
      </c>
      <c r="B240" s="15" t="str">
        <f t="shared" si="9"/>
        <v>Zij breiden hun kennis uit door leergesprekken en experimenten.</v>
      </c>
      <c r="C240" s="15" t="str">
        <f t="shared" si="10"/>
        <v>Ik leer van de gesprekken waaraan ik meedoe.</v>
      </c>
      <c r="D240" s="16" t="str">
        <f t="shared" si="11"/>
        <v>Middenbouw</v>
      </c>
      <c r="E240" s="25">
        <v>3</v>
      </c>
      <c r="F240" s="17" t="s">
        <v>692</v>
      </c>
    </row>
    <row r="241" spans="1:6">
      <c r="A241" s="14" t="s">
        <v>19</v>
      </c>
      <c r="B241" s="15" t="str">
        <f t="shared" si="9"/>
        <v>Zij breiden hun kennis uit door leergesprekken en experimenten.</v>
      </c>
      <c r="C241" s="15" t="str">
        <f t="shared" si="10"/>
        <v>Ik leer van de gesprekken waaraan ik meedoe.</v>
      </c>
      <c r="D241" s="16" t="str">
        <f t="shared" si="11"/>
        <v>Middenbouw</v>
      </c>
      <c r="E241" s="26">
        <v>3</v>
      </c>
      <c r="F241" s="5" t="s">
        <v>695</v>
      </c>
    </row>
    <row r="242" spans="1:6">
      <c r="A242" s="14" t="s">
        <v>19</v>
      </c>
      <c r="B242" s="15" t="str">
        <f t="shared" si="9"/>
        <v>Zij breiden hun kennis uit door leergesprekken en experimenten.</v>
      </c>
      <c r="C242" s="15" t="str">
        <f t="shared" si="10"/>
        <v>Ik leer van de gesprekken waaraan ik meedoe.</v>
      </c>
      <c r="D242" s="16" t="str">
        <f t="shared" si="11"/>
        <v>Middenbouw</v>
      </c>
      <c r="E242" s="26">
        <v>3</v>
      </c>
      <c r="F242" s="5" t="s">
        <v>710</v>
      </c>
    </row>
    <row r="243" spans="1:6">
      <c r="A243" s="14" t="s">
        <v>19</v>
      </c>
      <c r="B243" s="15" t="str">
        <f t="shared" si="9"/>
        <v>Zij breiden hun kennis uit door leergesprekken en experimenten.</v>
      </c>
      <c r="C243" s="15" t="str">
        <f t="shared" si="10"/>
        <v>Ik leer van de gesprekken waaraan ik meedoe.</v>
      </c>
      <c r="D243" s="16" t="str">
        <f t="shared" si="11"/>
        <v>Middenbouw</v>
      </c>
      <c r="E243" s="26">
        <v>3</v>
      </c>
      <c r="F243" s="5" t="s">
        <v>697</v>
      </c>
    </row>
    <row r="244" spans="1:6">
      <c r="A244" s="14" t="s">
        <v>19</v>
      </c>
      <c r="B244" s="15" t="str">
        <f t="shared" si="9"/>
        <v>Zij breiden hun kennis uit door leergesprekken en experimenten.</v>
      </c>
      <c r="C244" s="15" t="str">
        <f t="shared" si="10"/>
        <v>Ik leer van de gesprekken waaraan ik meedoe.</v>
      </c>
      <c r="D244" s="16" t="str">
        <f t="shared" si="11"/>
        <v>Middenbouw</v>
      </c>
      <c r="E244" s="26">
        <v>3</v>
      </c>
      <c r="F244" s="5" t="s">
        <v>715</v>
      </c>
    </row>
    <row r="245" spans="1:6">
      <c r="A245" s="14" t="s">
        <v>19</v>
      </c>
      <c r="B245" s="15" t="str">
        <f t="shared" si="9"/>
        <v>Zij breiden hun kennis uit door leergesprekken en experimenten.</v>
      </c>
      <c r="C245" s="15" t="str">
        <f t="shared" si="10"/>
        <v>Ik leer van de gesprekken waaraan ik meedoe.</v>
      </c>
      <c r="D245" s="16" t="str">
        <f t="shared" si="11"/>
        <v>Middenbouw</v>
      </c>
      <c r="E245" s="26">
        <v>3</v>
      </c>
      <c r="F245" s="5" t="s">
        <v>698</v>
      </c>
    </row>
    <row r="246" spans="1:6">
      <c r="A246" s="14" t="s">
        <v>19</v>
      </c>
      <c r="B246" s="15" t="str">
        <f t="shared" si="9"/>
        <v>Zij breiden hun kennis uit door leergesprekken en experimenten.</v>
      </c>
      <c r="C246" s="15" t="str">
        <f t="shared" si="10"/>
        <v>Ik leer van de gesprekken waaraan ik meedoe.</v>
      </c>
      <c r="D246" s="16" t="str">
        <f t="shared" si="11"/>
        <v>Middenbouw</v>
      </c>
      <c r="E246" s="26">
        <v>4</v>
      </c>
      <c r="F246" s="17" t="s">
        <v>700</v>
      </c>
    </row>
    <row r="247" spans="1:6">
      <c r="A247" s="14" t="s">
        <v>19</v>
      </c>
      <c r="B247" s="15" t="str">
        <f t="shared" si="9"/>
        <v>Zij breiden hun kennis uit door leergesprekken en experimenten.</v>
      </c>
      <c r="C247" s="15" t="str">
        <f t="shared" si="10"/>
        <v>Ik leer van de gesprekken waaraan ik meedoe.</v>
      </c>
      <c r="D247" s="16" t="str">
        <f t="shared" si="11"/>
        <v>Middenbouw</v>
      </c>
      <c r="E247" s="26">
        <v>5</v>
      </c>
      <c r="F247" s="5" t="s">
        <v>702</v>
      </c>
    </row>
    <row r="248" spans="1:6">
      <c r="A248" s="14" t="s">
        <v>19</v>
      </c>
      <c r="B248" s="15" t="str">
        <f t="shared" si="9"/>
        <v>Zij breiden hun kennis uit door leergesprekken en experimenten.</v>
      </c>
      <c r="C248" s="15" t="str">
        <f t="shared" si="10"/>
        <v>Ik leer van de gesprekken waaraan ik meedoe.</v>
      </c>
      <c r="D248" s="16" t="str">
        <f t="shared" si="11"/>
        <v>Middenbouw</v>
      </c>
      <c r="E248" s="26">
        <v>5</v>
      </c>
      <c r="F248" s="5" t="s">
        <v>717</v>
      </c>
    </row>
    <row r="249" spans="1:6">
      <c r="A249" s="14" t="s">
        <v>19</v>
      </c>
      <c r="B249" s="15" t="str">
        <f t="shared" si="9"/>
        <v>Zij breiden hun kennis uit door leergesprekken en experimenten.</v>
      </c>
      <c r="C249" s="15" t="str">
        <f t="shared" si="10"/>
        <v>Ik leer van de gesprekken waaraan ik meedoe.</v>
      </c>
      <c r="D249" s="16" t="str">
        <f t="shared" si="11"/>
        <v>Middenbouw</v>
      </c>
      <c r="E249" s="26">
        <v>5</v>
      </c>
      <c r="F249" s="5" t="s">
        <v>705</v>
      </c>
    </row>
    <row r="250" spans="1:6">
      <c r="A250" s="14" t="s">
        <v>19</v>
      </c>
      <c r="B250" s="15" t="str">
        <f t="shared" si="9"/>
        <v>Zij breiden hun kennis uit door leergesprekken en experimenten.</v>
      </c>
      <c r="C250" s="15" t="str">
        <f t="shared" si="10"/>
        <v>Ik leer van de gesprekken waaraan ik meedoe.</v>
      </c>
      <c r="D250" s="16" t="str">
        <f t="shared" si="11"/>
        <v>Middenbouw</v>
      </c>
      <c r="E250" s="26">
        <v>5</v>
      </c>
      <c r="F250" s="5" t="s">
        <v>708</v>
      </c>
    </row>
    <row r="251" spans="1:6">
      <c r="A251" s="14" t="s">
        <v>19</v>
      </c>
      <c r="B251" s="15" t="str">
        <f t="shared" si="9"/>
        <v>Zij breiden hun kennis uit door leergesprekken en experimenten.</v>
      </c>
      <c r="C251" s="15" t="str">
        <f t="shared" si="10"/>
        <v>Ik leer van de gesprekken waaraan ik meedoe.</v>
      </c>
      <c r="D251" s="16" t="str">
        <f t="shared" si="11"/>
        <v>Middenbouw</v>
      </c>
      <c r="E251" s="26">
        <v>5</v>
      </c>
      <c r="F251" s="5" t="s">
        <v>718</v>
      </c>
    </row>
    <row r="252" spans="1:6">
      <c r="A252" s="14" t="s">
        <v>19</v>
      </c>
      <c r="B252" s="15" t="str">
        <f t="shared" si="9"/>
        <v>Zij breiden hun kennis uit door leergesprekken en experimenten.</v>
      </c>
      <c r="C252" s="15" t="str">
        <f t="shared" si="10"/>
        <v>Ik leer van de gesprekken waaraan ik meedoe.</v>
      </c>
      <c r="D252" s="16" t="str">
        <f t="shared" si="11"/>
        <v>Middenbouw</v>
      </c>
      <c r="E252" s="26">
        <v>5</v>
      </c>
      <c r="F252" s="5" t="s">
        <v>691</v>
      </c>
    </row>
    <row r="253" spans="1:6">
      <c r="A253" s="14" t="s">
        <v>19</v>
      </c>
      <c r="B253" s="15" t="str">
        <f t="shared" si="9"/>
        <v>Zij breiden hun kennis uit door leergesprekken en experimenten.</v>
      </c>
      <c r="C253" s="15" t="str">
        <f t="shared" si="10"/>
        <v>Ik leer van de gesprekken waaraan ik meedoe.</v>
      </c>
      <c r="D253" s="16" t="str">
        <f t="shared" si="11"/>
        <v>Middenbouw</v>
      </c>
      <c r="E253" s="26">
        <v>5</v>
      </c>
      <c r="F253" s="5" t="s">
        <v>720</v>
      </c>
    </row>
    <row r="254" spans="1:6">
      <c r="A254" s="14" t="s">
        <v>19</v>
      </c>
      <c r="B254" s="15" t="str">
        <f t="shared" si="9"/>
        <v>Zij breiden hun kennis uit door leergesprekken en experimenten.</v>
      </c>
      <c r="C254" s="15" t="str">
        <f t="shared" si="10"/>
        <v>Ik leer van de gesprekken waaraan ik meedoe.</v>
      </c>
      <c r="D254" s="16" t="str">
        <f t="shared" si="11"/>
        <v>Middenbouw</v>
      </c>
      <c r="E254" s="26">
        <v>5</v>
      </c>
      <c r="F254" s="5" t="s">
        <v>721</v>
      </c>
    </row>
    <row r="255" spans="1:6">
      <c r="A255" s="9" t="s">
        <v>19</v>
      </c>
      <c r="B255" s="15" t="str">
        <f t="shared" si="9"/>
        <v>Zij breiden hun kennis uit door leergesprekken en experimenten.</v>
      </c>
      <c r="C255" s="15" t="str">
        <f t="shared" si="10"/>
        <v>Ik leer van de gesprekken waaraan ik meedoe.</v>
      </c>
      <c r="D255" s="16" t="str">
        <f t="shared" si="11"/>
        <v>Middenbouw</v>
      </c>
      <c r="E255" s="38">
        <v>4</v>
      </c>
      <c r="F255" s="30" t="s">
        <v>643</v>
      </c>
    </row>
    <row r="256" spans="1:6">
      <c r="A256" s="14" t="s">
        <v>19</v>
      </c>
      <c r="B256" s="15" t="str">
        <f t="shared" si="9"/>
        <v>Zij breiden hun kennis uit door leergesprekken en experimenten.</v>
      </c>
      <c r="C256" s="15" t="str">
        <f t="shared" si="10"/>
        <v>Ik leer van de gesprekken waaraan ik meedoe.</v>
      </c>
      <c r="D256" s="16" t="str">
        <f t="shared" si="11"/>
        <v>Middenbouw</v>
      </c>
      <c r="E256" s="38">
        <v>4</v>
      </c>
      <c r="F256" s="30" t="s">
        <v>644</v>
      </c>
    </row>
    <row r="257" spans="1:6">
      <c r="A257" s="14" t="s">
        <v>19</v>
      </c>
      <c r="B257" s="15" t="str">
        <f t="shared" si="9"/>
        <v>Zij breiden hun kennis uit door leergesprekken en experimenten.</v>
      </c>
      <c r="C257" s="15" t="str">
        <f t="shared" si="10"/>
        <v>Ik leer van de gesprekken waaraan ik meedoe.</v>
      </c>
      <c r="D257" s="16" t="str">
        <f t="shared" si="11"/>
        <v>Middenbouw</v>
      </c>
      <c r="E257" s="38">
        <v>4</v>
      </c>
      <c r="F257" s="30" t="s">
        <v>645</v>
      </c>
    </row>
    <row r="258" spans="1:6">
      <c r="A258" s="14" t="s">
        <v>19</v>
      </c>
      <c r="B258" s="15" t="str">
        <f t="shared" ref="B258:B321" si="12">IF(A258="1.2.1","Kinderen leiden op basis van verworven kennis nieuwe leervragen af.",IF(A258="1.2.2","Zij breiden hun kennis uit door leergesprekken en experimenten.",IF(A258="1.2.3","Ze kunnen de uitkomsten van een leergesprek of experiment verwoorden.",IF(A258="1.2.4","Ze zijn in staat een beargumenteerde mening te geven.",IF(A258="1.2.5","Ze kunnen de mening van anderen verwoorden.",IF(A258="1.2.6","Kinderen construeren in samenwerking met anderen nieuwe kennis.",IF(A258="1.2.7","Ze kunnen nieuwe kennis overdragen aan anderen.",IF(A258="1.2.8","Ze kunnen de mate van zekerheid van een standpunt uitdrukken ",IF(A258="1.2.9","Ze kunnen in een discussie tot een afweging van argumenten komen.",IF(A258="1.2.10","Ze zijn in staat om een eigen standpunt ter discussie te stellen.","Voer tussendoel in"))))))))))</f>
        <v>Zij breiden hun kennis uit door leergesprekken en experimenten.</v>
      </c>
      <c r="C258" s="15" t="str">
        <f t="shared" ref="C258:C321" si="13">IF(A258="1.2.1","Ik kan vragen stellen zodat ik meer leer.",IF(A258="1.2.2","Ik leer van de gesprekken waaraan ik meedoe.",IF(A258="1.2.3","Ik kan vertellen wat ik geleerd heb.",IF(A258="1.2.4","Ik kan mijn mening geven in een gesprek en ook vertellen waarom ik dat vind.",IF(A258="1.2.5","Ik kan vertellen wat de mening van een ander is.",IF(A258="1.2.6","Ik kan samen met anderen nieuwe dingen leren.",IF(A258="1.2.7","Ik kan over nieuw geleerde dingen vertellen aan anderen.",IF(A258="1.2.8","Ik kan mijn eigen mening geven.",IF(A258="1.2.9","Ik kan in een gesprek de verschillende argumenten benoemen.",IF(A258="1.2.10","Ik luister naar de mening van anderen over mijn eigen standpunt.","Voer tussendoel in"))))))))))</f>
        <v>Ik leer van de gesprekken waaraan ik meedoe.</v>
      </c>
      <c r="D258" s="16" t="str">
        <f t="shared" ref="D258:D321" si="14">IF(A258="1.2.1","Middenbouw",IF(A258="1.2.2","Middenbouw",IF(A258="1.2.3","Middenbouw",IF(A258="1.2.4","Middenbouw",IF(A258="1.2.5","Middenbouw",IF(A258="1.2.6","Bovenbouw",IF(A258="1.2.7","Bovenbouw",IF(A258="1.2.8","Bovenbouw",IF(A258="1.2.9","Bovenbouw",IF(A258="1.2.10","Bovenbouw","Onbepaald"))))))))))</f>
        <v>Middenbouw</v>
      </c>
      <c r="E258" s="38">
        <v>4</v>
      </c>
      <c r="F258" s="30" t="s">
        <v>628</v>
      </c>
    </row>
    <row r="259" spans="1:6">
      <c r="A259" s="14" t="s">
        <v>19</v>
      </c>
      <c r="B259" s="15" t="str">
        <f t="shared" si="12"/>
        <v>Zij breiden hun kennis uit door leergesprekken en experimenten.</v>
      </c>
      <c r="C259" s="15" t="str">
        <f t="shared" si="13"/>
        <v>Ik leer van de gesprekken waaraan ik meedoe.</v>
      </c>
      <c r="D259" s="16" t="str">
        <f t="shared" si="14"/>
        <v>Middenbouw</v>
      </c>
      <c r="E259" s="38">
        <v>5</v>
      </c>
      <c r="F259" s="30" t="s">
        <v>638</v>
      </c>
    </row>
    <row r="260" spans="1:6">
      <c r="A260" s="14" t="s">
        <v>19</v>
      </c>
      <c r="B260" s="15" t="str">
        <f t="shared" si="12"/>
        <v>Zij breiden hun kennis uit door leergesprekken en experimenten.</v>
      </c>
      <c r="C260" s="15" t="str">
        <f t="shared" si="13"/>
        <v>Ik leer van de gesprekken waaraan ik meedoe.</v>
      </c>
      <c r="D260" s="16" t="str">
        <f t="shared" si="14"/>
        <v>Middenbouw</v>
      </c>
      <c r="E260" s="39">
        <v>5</v>
      </c>
      <c r="F260" s="31" t="s">
        <v>646</v>
      </c>
    </row>
    <row r="261" spans="1:6">
      <c r="A261" s="14" t="s">
        <v>19</v>
      </c>
      <c r="B261" s="15" t="str">
        <f t="shared" si="12"/>
        <v>Zij breiden hun kennis uit door leergesprekken en experimenten.</v>
      </c>
      <c r="C261" s="15" t="str">
        <f t="shared" si="13"/>
        <v>Ik leer van de gesprekken waaraan ik meedoe.</v>
      </c>
      <c r="D261" s="16" t="str">
        <f t="shared" si="14"/>
        <v>Middenbouw</v>
      </c>
      <c r="E261" s="38">
        <v>5</v>
      </c>
      <c r="F261" s="30" t="s">
        <v>635</v>
      </c>
    </row>
    <row r="262" spans="1:6">
      <c r="A262" s="14" t="s">
        <v>19</v>
      </c>
      <c r="B262" s="15" t="str">
        <f t="shared" si="12"/>
        <v>Zij breiden hun kennis uit door leergesprekken en experimenten.</v>
      </c>
      <c r="C262" s="15" t="str">
        <f t="shared" si="13"/>
        <v>Ik leer van de gesprekken waaraan ik meedoe.</v>
      </c>
      <c r="D262" s="16" t="str">
        <f t="shared" si="14"/>
        <v>Middenbouw</v>
      </c>
      <c r="E262" s="38">
        <v>4</v>
      </c>
      <c r="F262" s="30" t="s">
        <v>642</v>
      </c>
    </row>
    <row r="263" spans="1:6">
      <c r="A263" s="14" t="s">
        <v>19</v>
      </c>
      <c r="B263" s="15" t="str">
        <f t="shared" si="12"/>
        <v>Zij breiden hun kennis uit door leergesprekken en experimenten.</v>
      </c>
      <c r="C263" s="15" t="str">
        <f t="shared" si="13"/>
        <v>Ik leer van de gesprekken waaraan ik meedoe.</v>
      </c>
      <c r="D263" s="16" t="str">
        <f t="shared" si="14"/>
        <v>Middenbouw</v>
      </c>
      <c r="E263" s="38">
        <v>4</v>
      </c>
      <c r="F263" s="30" t="s">
        <v>643</v>
      </c>
    </row>
    <row r="264" spans="1:6">
      <c r="A264" s="14" t="s">
        <v>19</v>
      </c>
      <c r="B264" s="15" t="str">
        <f t="shared" si="12"/>
        <v>Zij breiden hun kennis uit door leergesprekken en experimenten.</v>
      </c>
      <c r="C264" s="15" t="str">
        <f t="shared" si="13"/>
        <v>Ik leer van de gesprekken waaraan ik meedoe.</v>
      </c>
      <c r="D264" s="16" t="str">
        <f t="shared" si="14"/>
        <v>Middenbouw</v>
      </c>
      <c r="E264" s="38">
        <v>4</v>
      </c>
      <c r="F264" s="30" t="s">
        <v>645</v>
      </c>
    </row>
    <row r="265" spans="1:6">
      <c r="A265" s="9" t="s">
        <v>20</v>
      </c>
      <c r="B265" s="15" t="str">
        <f t="shared" si="12"/>
        <v>Ze kunnen de uitkomsten van een leergesprek of experiment verwoorden.</v>
      </c>
      <c r="C265" s="15" t="str">
        <f t="shared" si="13"/>
        <v>Ik kan vertellen wat ik geleerd heb.</v>
      </c>
      <c r="D265" s="16" t="str">
        <f t="shared" si="14"/>
        <v>Middenbouw</v>
      </c>
      <c r="E265" s="26"/>
      <c r="F265" s="5" t="s">
        <v>22</v>
      </c>
    </row>
    <row r="266" spans="1:6">
      <c r="A266" s="9" t="s">
        <v>20</v>
      </c>
      <c r="B266" s="15" t="str">
        <f t="shared" si="12"/>
        <v>Ze kunnen de uitkomsten van een leergesprek of experiment verwoorden.</v>
      </c>
      <c r="C266" s="15" t="str">
        <f t="shared" si="13"/>
        <v>Ik kan vertellen wat ik geleerd heb.</v>
      </c>
      <c r="D266" s="16" t="str">
        <f t="shared" si="14"/>
        <v>Middenbouw</v>
      </c>
      <c r="E266" s="26"/>
      <c r="F266" s="5" t="s">
        <v>21</v>
      </c>
    </row>
    <row r="267" spans="1:6">
      <c r="A267" s="9" t="s">
        <v>20</v>
      </c>
      <c r="B267" s="15" t="str">
        <f t="shared" si="12"/>
        <v>Ze kunnen de uitkomsten van een leergesprek of experiment verwoorden.</v>
      </c>
      <c r="C267" s="15" t="str">
        <f t="shared" si="13"/>
        <v>Ik kan vertellen wat ik geleerd heb.</v>
      </c>
      <c r="D267" s="16" t="str">
        <f t="shared" si="14"/>
        <v>Middenbouw</v>
      </c>
      <c r="E267" s="26"/>
      <c r="F267" s="5" t="s">
        <v>23</v>
      </c>
    </row>
    <row r="268" spans="1:6">
      <c r="A268" s="9" t="s">
        <v>20</v>
      </c>
      <c r="B268" s="15" t="str">
        <f t="shared" si="12"/>
        <v>Ze kunnen de uitkomsten van een leergesprek of experiment verwoorden.</v>
      </c>
      <c r="C268" s="15" t="str">
        <f t="shared" si="13"/>
        <v>Ik kan vertellen wat ik geleerd heb.</v>
      </c>
      <c r="D268" s="16" t="str">
        <f t="shared" si="14"/>
        <v>Middenbouw</v>
      </c>
      <c r="E268" s="26"/>
      <c r="F268" s="5" t="s">
        <v>24</v>
      </c>
    </row>
    <row r="269" spans="1:6">
      <c r="A269" s="9" t="s">
        <v>20</v>
      </c>
      <c r="B269" s="15" t="str">
        <f t="shared" si="12"/>
        <v>Ze kunnen de uitkomsten van een leergesprek of experiment verwoorden.</v>
      </c>
      <c r="C269" s="15" t="str">
        <f t="shared" si="13"/>
        <v>Ik kan vertellen wat ik geleerd heb.</v>
      </c>
      <c r="D269" s="16" t="str">
        <f t="shared" si="14"/>
        <v>Middenbouw</v>
      </c>
      <c r="E269" s="26"/>
      <c r="F269" s="5" t="s">
        <v>25</v>
      </c>
    </row>
    <row r="270" spans="1:6">
      <c r="A270" s="9" t="s">
        <v>20</v>
      </c>
      <c r="B270" s="15" t="str">
        <f t="shared" si="12"/>
        <v>Ze kunnen de uitkomsten van een leergesprek of experiment verwoorden.</v>
      </c>
      <c r="C270" s="15" t="str">
        <f t="shared" si="13"/>
        <v>Ik kan vertellen wat ik geleerd heb.</v>
      </c>
      <c r="D270" s="16" t="str">
        <f t="shared" si="14"/>
        <v>Middenbouw</v>
      </c>
      <c r="E270" s="26"/>
      <c r="F270" s="5" t="s">
        <v>26</v>
      </c>
    </row>
    <row r="271" spans="1:6">
      <c r="A271" s="9" t="s">
        <v>20</v>
      </c>
      <c r="B271" s="15" t="str">
        <f t="shared" si="12"/>
        <v>Ze kunnen de uitkomsten van een leergesprek of experiment verwoorden.</v>
      </c>
      <c r="C271" s="15" t="str">
        <f t="shared" si="13"/>
        <v>Ik kan vertellen wat ik geleerd heb.</v>
      </c>
      <c r="D271" s="16" t="str">
        <f t="shared" si="14"/>
        <v>Middenbouw</v>
      </c>
      <c r="E271" s="26"/>
      <c r="F271" s="5" t="s">
        <v>27</v>
      </c>
    </row>
    <row r="272" spans="1:6">
      <c r="A272" s="9" t="s">
        <v>20</v>
      </c>
      <c r="B272" s="15" t="str">
        <f t="shared" si="12"/>
        <v>Ze kunnen de uitkomsten van een leergesprek of experiment verwoorden.</v>
      </c>
      <c r="C272" s="15" t="str">
        <f t="shared" si="13"/>
        <v>Ik kan vertellen wat ik geleerd heb.</v>
      </c>
      <c r="D272" s="16" t="str">
        <f t="shared" si="14"/>
        <v>Middenbouw</v>
      </c>
      <c r="E272" s="26"/>
      <c r="F272" s="5" t="s">
        <v>29</v>
      </c>
    </row>
    <row r="273" spans="1:6">
      <c r="A273" s="9" t="s">
        <v>20</v>
      </c>
      <c r="B273" s="15" t="str">
        <f t="shared" si="12"/>
        <v>Ze kunnen de uitkomsten van een leergesprek of experiment verwoorden.</v>
      </c>
      <c r="C273" s="15" t="str">
        <f t="shared" si="13"/>
        <v>Ik kan vertellen wat ik geleerd heb.</v>
      </c>
      <c r="D273" s="16" t="str">
        <f t="shared" si="14"/>
        <v>Middenbouw</v>
      </c>
      <c r="E273" s="26"/>
      <c r="F273" s="5" t="s">
        <v>28</v>
      </c>
    </row>
    <row r="274" spans="1:6">
      <c r="A274" s="9" t="s">
        <v>20</v>
      </c>
      <c r="B274" s="15" t="str">
        <f t="shared" si="12"/>
        <v>Ze kunnen de uitkomsten van een leergesprek of experiment verwoorden.</v>
      </c>
      <c r="C274" s="15" t="str">
        <f t="shared" si="13"/>
        <v>Ik kan vertellen wat ik geleerd heb.</v>
      </c>
      <c r="D274" s="16" t="str">
        <f t="shared" si="14"/>
        <v>Middenbouw</v>
      </c>
      <c r="E274" s="26"/>
      <c r="F274" s="5" t="s">
        <v>30</v>
      </c>
    </row>
    <row r="275" spans="1:6">
      <c r="A275" s="9" t="s">
        <v>20</v>
      </c>
      <c r="B275" s="15" t="str">
        <f t="shared" si="12"/>
        <v>Ze kunnen de uitkomsten van een leergesprek of experiment verwoorden.</v>
      </c>
      <c r="C275" s="15" t="str">
        <f t="shared" si="13"/>
        <v>Ik kan vertellen wat ik geleerd heb.</v>
      </c>
      <c r="D275" s="16" t="str">
        <f t="shared" si="14"/>
        <v>Middenbouw</v>
      </c>
      <c r="E275" s="26"/>
      <c r="F275" s="5" t="s">
        <v>31</v>
      </c>
    </row>
    <row r="276" spans="1:6">
      <c r="A276" s="9" t="s">
        <v>20</v>
      </c>
      <c r="B276" s="15" t="str">
        <f t="shared" si="12"/>
        <v>Ze kunnen de uitkomsten van een leergesprek of experiment verwoorden.</v>
      </c>
      <c r="C276" s="15" t="str">
        <f t="shared" si="13"/>
        <v>Ik kan vertellen wat ik geleerd heb.</v>
      </c>
      <c r="D276" s="16" t="str">
        <f t="shared" si="14"/>
        <v>Middenbouw</v>
      </c>
      <c r="E276" s="26"/>
      <c r="F276" s="5" t="s">
        <v>32</v>
      </c>
    </row>
    <row r="277" spans="1:6">
      <c r="A277" s="9" t="s">
        <v>20</v>
      </c>
      <c r="B277" s="15" t="str">
        <f t="shared" si="12"/>
        <v>Ze kunnen de uitkomsten van een leergesprek of experiment verwoorden.</v>
      </c>
      <c r="C277" s="15" t="str">
        <f t="shared" si="13"/>
        <v>Ik kan vertellen wat ik geleerd heb.</v>
      </c>
      <c r="D277" s="16" t="str">
        <f t="shared" si="14"/>
        <v>Middenbouw</v>
      </c>
      <c r="E277" s="26"/>
      <c r="F277" s="5" t="s">
        <v>33</v>
      </c>
    </row>
    <row r="278" spans="1:6">
      <c r="A278" s="9" t="s">
        <v>20</v>
      </c>
      <c r="B278" s="15" t="str">
        <f t="shared" si="12"/>
        <v>Ze kunnen de uitkomsten van een leergesprek of experiment verwoorden.</v>
      </c>
      <c r="C278" s="15" t="str">
        <f t="shared" si="13"/>
        <v>Ik kan vertellen wat ik geleerd heb.</v>
      </c>
      <c r="D278" s="16" t="str">
        <f t="shared" si="14"/>
        <v>Middenbouw</v>
      </c>
      <c r="E278" s="26"/>
      <c r="F278" s="5" t="s">
        <v>34</v>
      </c>
    </row>
    <row r="279" spans="1:6">
      <c r="A279" s="9" t="s">
        <v>20</v>
      </c>
      <c r="B279" s="15" t="str">
        <f t="shared" si="12"/>
        <v>Ze kunnen de uitkomsten van een leergesprek of experiment verwoorden.</v>
      </c>
      <c r="C279" s="15" t="str">
        <f t="shared" si="13"/>
        <v>Ik kan vertellen wat ik geleerd heb.</v>
      </c>
      <c r="D279" s="16" t="str">
        <f t="shared" si="14"/>
        <v>Middenbouw</v>
      </c>
      <c r="E279" s="26"/>
      <c r="F279" s="5" t="s">
        <v>35</v>
      </c>
    </row>
    <row r="280" spans="1:6">
      <c r="A280" s="9" t="s">
        <v>20</v>
      </c>
      <c r="B280" s="15" t="str">
        <f t="shared" si="12"/>
        <v>Ze kunnen de uitkomsten van een leergesprek of experiment verwoorden.</v>
      </c>
      <c r="C280" s="15" t="str">
        <f t="shared" si="13"/>
        <v>Ik kan vertellen wat ik geleerd heb.</v>
      </c>
      <c r="D280" s="16" t="str">
        <f t="shared" si="14"/>
        <v>Middenbouw</v>
      </c>
      <c r="E280" s="26"/>
      <c r="F280" s="5" t="s">
        <v>38</v>
      </c>
    </row>
    <row r="281" spans="1:6">
      <c r="A281" s="9" t="s">
        <v>20</v>
      </c>
      <c r="B281" s="15" t="str">
        <f t="shared" si="12"/>
        <v>Ze kunnen de uitkomsten van een leergesprek of experiment verwoorden.</v>
      </c>
      <c r="C281" s="15" t="str">
        <f t="shared" si="13"/>
        <v>Ik kan vertellen wat ik geleerd heb.</v>
      </c>
      <c r="D281" s="16" t="str">
        <f t="shared" si="14"/>
        <v>Middenbouw</v>
      </c>
      <c r="E281" s="26"/>
      <c r="F281" s="5" t="s">
        <v>36</v>
      </c>
    </row>
    <row r="282" spans="1:6">
      <c r="A282" s="9" t="s">
        <v>20</v>
      </c>
      <c r="B282" s="15" t="str">
        <f t="shared" si="12"/>
        <v>Ze kunnen de uitkomsten van een leergesprek of experiment verwoorden.</v>
      </c>
      <c r="C282" s="15" t="str">
        <f t="shared" si="13"/>
        <v>Ik kan vertellen wat ik geleerd heb.</v>
      </c>
      <c r="D282" s="16" t="str">
        <f t="shared" si="14"/>
        <v>Middenbouw</v>
      </c>
      <c r="E282" s="26"/>
      <c r="F282" s="5" t="s">
        <v>37</v>
      </c>
    </row>
    <row r="283" spans="1:6">
      <c r="A283" s="9" t="s">
        <v>20</v>
      </c>
      <c r="B283" s="15" t="str">
        <f t="shared" si="12"/>
        <v>Ze kunnen de uitkomsten van een leergesprek of experiment verwoorden.</v>
      </c>
      <c r="C283" s="15" t="str">
        <f t="shared" si="13"/>
        <v>Ik kan vertellen wat ik geleerd heb.</v>
      </c>
      <c r="D283" s="16" t="str">
        <f t="shared" si="14"/>
        <v>Middenbouw</v>
      </c>
      <c r="E283" s="26"/>
      <c r="F283" s="5" t="s">
        <v>39</v>
      </c>
    </row>
    <row r="284" spans="1:6">
      <c r="A284" s="9" t="s">
        <v>20</v>
      </c>
      <c r="B284" s="15" t="str">
        <f t="shared" si="12"/>
        <v>Ze kunnen de uitkomsten van een leergesprek of experiment verwoorden.</v>
      </c>
      <c r="C284" s="15" t="str">
        <f t="shared" si="13"/>
        <v>Ik kan vertellen wat ik geleerd heb.</v>
      </c>
      <c r="D284" s="16" t="str">
        <f t="shared" si="14"/>
        <v>Middenbouw</v>
      </c>
      <c r="E284" s="26"/>
      <c r="F284" s="5" t="s">
        <v>40</v>
      </c>
    </row>
    <row r="285" spans="1:6">
      <c r="A285" s="9" t="s">
        <v>20</v>
      </c>
      <c r="B285" s="15" t="str">
        <f t="shared" si="12"/>
        <v>Ze kunnen de uitkomsten van een leergesprek of experiment verwoorden.</v>
      </c>
      <c r="C285" s="15" t="str">
        <f t="shared" si="13"/>
        <v>Ik kan vertellen wat ik geleerd heb.</v>
      </c>
      <c r="D285" s="16" t="str">
        <f t="shared" si="14"/>
        <v>Middenbouw</v>
      </c>
      <c r="E285" s="26"/>
      <c r="F285" s="5" t="s">
        <v>41</v>
      </c>
    </row>
    <row r="286" spans="1:6">
      <c r="A286" s="9" t="s">
        <v>20</v>
      </c>
      <c r="B286" s="15" t="str">
        <f t="shared" si="12"/>
        <v>Ze kunnen de uitkomsten van een leergesprek of experiment verwoorden.</v>
      </c>
      <c r="C286" s="15" t="str">
        <f t="shared" si="13"/>
        <v>Ik kan vertellen wat ik geleerd heb.</v>
      </c>
      <c r="D286" s="16" t="str">
        <f t="shared" si="14"/>
        <v>Middenbouw</v>
      </c>
      <c r="E286" s="26"/>
      <c r="F286" s="5" t="s">
        <v>42</v>
      </c>
    </row>
    <row r="287" spans="1:6">
      <c r="A287" s="9" t="s">
        <v>20</v>
      </c>
      <c r="B287" s="15" t="str">
        <f t="shared" si="12"/>
        <v>Ze kunnen de uitkomsten van een leergesprek of experiment verwoorden.</v>
      </c>
      <c r="C287" s="15" t="str">
        <f t="shared" si="13"/>
        <v>Ik kan vertellen wat ik geleerd heb.</v>
      </c>
      <c r="D287" s="16" t="str">
        <f t="shared" si="14"/>
        <v>Middenbouw</v>
      </c>
      <c r="E287" s="26"/>
      <c r="F287" s="5" t="s">
        <v>43</v>
      </c>
    </row>
    <row r="288" spans="1:6">
      <c r="A288" s="9" t="s">
        <v>20</v>
      </c>
      <c r="B288" s="15" t="str">
        <f t="shared" si="12"/>
        <v>Ze kunnen de uitkomsten van een leergesprek of experiment verwoorden.</v>
      </c>
      <c r="C288" s="15" t="str">
        <f t="shared" si="13"/>
        <v>Ik kan vertellen wat ik geleerd heb.</v>
      </c>
      <c r="D288" s="16" t="str">
        <f t="shared" si="14"/>
        <v>Middenbouw</v>
      </c>
      <c r="E288" s="26"/>
      <c r="F288" s="5" t="s">
        <v>44</v>
      </c>
    </row>
    <row r="289" spans="1:6">
      <c r="A289" s="9" t="s">
        <v>20</v>
      </c>
      <c r="B289" s="15" t="str">
        <f t="shared" si="12"/>
        <v>Ze kunnen de uitkomsten van een leergesprek of experiment verwoorden.</v>
      </c>
      <c r="C289" s="15" t="str">
        <f t="shared" si="13"/>
        <v>Ik kan vertellen wat ik geleerd heb.</v>
      </c>
      <c r="D289" s="16" t="str">
        <f t="shared" si="14"/>
        <v>Middenbouw</v>
      </c>
      <c r="E289" s="26"/>
      <c r="F289" s="5" t="s">
        <v>45</v>
      </c>
    </row>
    <row r="290" spans="1:6">
      <c r="A290" s="9" t="s">
        <v>20</v>
      </c>
      <c r="B290" s="15" t="str">
        <f t="shared" si="12"/>
        <v>Ze kunnen de uitkomsten van een leergesprek of experiment verwoorden.</v>
      </c>
      <c r="C290" s="15" t="str">
        <f t="shared" si="13"/>
        <v>Ik kan vertellen wat ik geleerd heb.</v>
      </c>
      <c r="D290" s="16" t="str">
        <f t="shared" si="14"/>
        <v>Middenbouw</v>
      </c>
      <c r="E290" s="26"/>
      <c r="F290" s="5" t="s">
        <v>46</v>
      </c>
    </row>
    <row r="291" spans="1:6">
      <c r="A291" s="9" t="s">
        <v>20</v>
      </c>
      <c r="B291" s="15" t="str">
        <f t="shared" si="12"/>
        <v>Ze kunnen de uitkomsten van een leergesprek of experiment verwoorden.</v>
      </c>
      <c r="C291" s="15" t="str">
        <f t="shared" si="13"/>
        <v>Ik kan vertellen wat ik geleerd heb.</v>
      </c>
      <c r="D291" s="16" t="str">
        <f t="shared" si="14"/>
        <v>Middenbouw</v>
      </c>
      <c r="E291" s="26"/>
      <c r="F291" s="5" t="s">
        <v>47</v>
      </c>
    </row>
    <row r="292" spans="1:6">
      <c r="A292" s="9" t="s">
        <v>20</v>
      </c>
      <c r="B292" s="15" t="str">
        <f t="shared" si="12"/>
        <v>Ze kunnen de uitkomsten van een leergesprek of experiment verwoorden.</v>
      </c>
      <c r="C292" s="15" t="str">
        <f t="shared" si="13"/>
        <v>Ik kan vertellen wat ik geleerd heb.</v>
      </c>
      <c r="D292" s="16" t="str">
        <f t="shared" si="14"/>
        <v>Middenbouw</v>
      </c>
      <c r="E292" s="26"/>
      <c r="F292" s="5" t="s">
        <v>48</v>
      </c>
    </row>
    <row r="293" spans="1:6">
      <c r="A293" s="9" t="s">
        <v>20</v>
      </c>
      <c r="B293" s="15" t="str">
        <f t="shared" si="12"/>
        <v>Ze kunnen de uitkomsten van een leergesprek of experiment verwoorden.</v>
      </c>
      <c r="C293" s="15" t="str">
        <f t="shared" si="13"/>
        <v>Ik kan vertellen wat ik geleerd heb.</v>
      </c>
      <c r="D293" s="16" t="str">
        <f t="shared" si="14"/>
        <v>Middenbouw</v>
      </c>
      <c r="E293" s="26"/>
      <c r="F293" s="5" t="s">
        <v>49</v>
      </c>
    </row>
    <row r="294" spans="1:6">
      <c r="A294" s="9" t="s">
        <v>20</v>
      </c>
      <c r="B294" s="15" t="str">
        <f t="shared" si="12"/>
        <v>Ze kunnen de uitkomsten van een leergesprek of experiment verwoorden.</v>
      </c>
      <c r="C294" s="15" t="str">
        <f t="shared" si="13"/>
        <v>Ik kan vertellen wat ik geleerd heb.</v>
      </c>
      <c r="D294" s="16" t="str">
        <f t="shared" si="14"/>
        <v>Middenbouw</v>
      </c>
      <c r="E294" s="26"/>
      <c r="F294" s="5" t="s">
        <v>50</v>
      </c>
    </row>
    <row r="295" spans="1:6">
      <c r="A295" s="9" t="s">
        <v>20</v>
      </c>
      <c r="B295" s="15" t="str">
        <f t="shared" si="12"/>
        <v>Ze kunnen de uitkomsten van een leergesprek of experiment verwoorden.</v>
      </c>
      <c r="C295" s="15" t="str">
        <f t="shared" si="13"/>
        <v>Ik kan vertellen wat ik geleerd heb.</v>
      </c>
      <c r="D295" s="16" t="str">
        <f t="shared" si="14"/>
        <v>Middenbouw</v>
      </c>
      <c r="E295" s="26"/>
      <c r="F295" s="5" t="s">
        <v>51</v>
      </c>
    </row>
    <row r="296" spans="1:6">
      <c r="A296" s="9" t="s">
        <v>20</v>
      </c>
      <c r="B296" s="15" t="str">
        <f t="shared" si="12"/>
        <v>Ze kunnen de uitkomsten van een leergesprek of experiment verwoorden.</v>
      </c>
      <c r="C296" s="15" t="str">
        <f t="shared" si="13"/>
        <v>Ik kan vertellen wat ik geleerd heb.</v>
      </c>
      <c r="D296" s="16" t="str">
        <f t="shared" si="14"/>
        <v>Middenbouw</v>
      </c>
      <c r="E296" s="26"/>
      <c r="F296" s="5" t="s">
        <v>52</v>
      </c>
    </row>
    <row r="297" spans="1:6">
      <c r="A297" s="9" t="s">
        <v>20</v>
      </c>
      <c r="B297" s="15" t="str">
        <f t="shared" si="12"/>
        <v>Ze kunnen de uitkomsten van een leergesprek of experiment verwoorden.</v>
      </c>
      <c r="C297" s="15" t="str">
        <f t="shared" si="13"/>
        <v>Ik kan vertellen wat ik geleerd heb.</v>
      </c>
      <c r="D297" s="16" t="str">
        <f t="shared" si="14"/>
        <v>Middenbouw</v>
      </c>
      <c r="E297" s="26"/>
      <c r="F297" s="5" t="s">
        <v>53</v>
      </c>
    </row>
    <row r="298" spans="1:6">
      <c r="A298" s="9" t="s">
        <v>20</v>
      </c>
      <c r="B298" s="15" t="str">
        <f t="shared" si="12"/>
        <v>Ze kunnen de uitkomsten van een leergesprek of experiment verwoorden.</v>
      </c>
      <c r="C298" s="15" t="str">
        <f t="shared" si="13"/>
        <v>Ik kan vertellen wat ik geleerd heb.</v>
      </c>
      <c r="D298" s="16" t="str">
        <f t="shared" si="14"/>
        <v>Middenbouw</v>
      </c>
      <c r="E298" s="26"/>
      <c r="F298" s="5" t="s">
        <v>54</v>
      </c>
    </row>
    <row r="299" spans="1:6">
      <c r="A299" s="9" t="s">
        <v>20</v>
      </c>
      <c r="B299" s="15" t="str">
        <f t="shared" si="12"/>
        <v>Ze kunnen de uitkomsten van een leergesprek of experiment verwoorden.</v>
      </c>
      <c r="C299" s="15" t="str">
        <f t="shared" si="13"/>
        <v>Ik kan vertellen wat ik geleerd heb.</v>
      </c>
      <c r="D299" s="16" t="str">
        <f t="shared" si="14"/>
        <v>Middenbouw</v>
      </c>
      <c r="E299" s="26"/>
      <c r="F299" s="5" t="s">
        <v>55</v>
      </c>
    </row>
    <row r="300" spans="1:6">
      <c r="A300" s="9" t="s">
        <v>20</v>
      </c>
      <c r="B300" s="15" t="str">
        <f t="shared" si="12"/>
        <v>Ze kunnen de uitkomsten van een leergesprek of experiment verwoorden.</v>
      </c>
      <c r="C300" s="15" t="str">
        <f t="shared" si="13"/>
        <v>Ik kan vertellen wat ik geleerd heb.</v>
      </c>
      <c r="D300" s="16" t="str">
        <f t="shared" si="14"/>
        <v>Middenbouw</v>
      </c>
      <c r="E300" s="26"/>
      <c r="F300" s="5" t="s">
        <v>56</v>
      </c>
    </row>
    <row r="301" spans="1:6">
      <c r="A301" s="9" t="s">
        <v>20</v>
      </c>
      <c r="B301" s="15" t="str">
        <f t="shared" si="12"/>
        <v>Ze kunnen de uitkomsten van een leergesprek of experiment verwoorden.</v>
      </c>
      <c r="C301" s="15" t="str">
        <f t="shared" si="13"/>
        <v>Ik kan vertellen wat ik geleerd heb.</v>
      </c>
      <c r="D301" s="16" t="str">
        <f t="shared" si="14"/>
        <v>Middenbouw</v>
      </c>
      <c r="E301" s="26"/>
      <c r="F301" s="5" t="s">
        <v>57</v>
      </c>
    </row>
    <row r="302" spans="1:6">
      <c r="A302" s="9" t="s">
        <v>20</v>
      </c>
      <c r="B302" s="15" t="str">
        <f t="shared" si="12"/>
        <v>Ze kunnen de uitkomsten van een leergesprek of experiment verwoorden.</v>
      </c>
      <c r="C302" s="15" t="str">
        <f t="shared" si="13"/>
        <v>Ik kan vertellen wat ik geleerd heb.</v>
      </c>
      <c r="D302" s="16" t="str">
        <f t="shared" si="14"/>
        <v>Middenbouw</v>
      </c>
      <c r="E302" s="26"/>
      <c r="F302" s="5" t="s">
        <v>58</v>
      </c>
    </row>
    <row r="303" spans="1:6">
      <c r="A303" s="9" t="s">
        <v>20</v>
      </c>
      <c r="B303" s="15" t="str">
        <f t="shared" si="12"/>
        <v>Ze kunnen de uitkomsten van een leergesprek of experiment verwoorden.</v>
      </c>
      <c r="C303" s="15" t="str">
        <f t="shared" si="13"/>
        <v>Ik kan vertellen wat ik geleerd heb.</v>
      </c>
      <c r="D303" s="16" t="str">
        <f t="shared" si="14"/>
        <v>Middenbouw</v>
      </c>
      <c r="E303" s="26"/>
      <c r="F303" s="5" t="s">
        <v>59</v>
      </c>
    </row>
    <row r="304" spans="1:6">
      <c r="A304" s="9" t="s">
        <v>20</v>
      </c>
      <c r="B304" s="15" t="str">
        <f t="shared" si="12"/>
        <v>Ze kunnen de uitkomsten van een leergesprek of experiment verwoorden.</v>
      </c>
      <c r="C304" s="15" t="str">
        <f t="shared" si="13"/>
        <v>Ik kan vertellen wat ik geleerd heb.</v>
      </c>
      <c r="D304" s="16" t="str">
        <f t="shared" si="14"/>
        <v>Middenbouw</v>
      </c>
      <c r="E304" s="26"/>
      <c r="F304" s="5" t="s">
        <v>60</v>
      </c>
    </row>
    <row r="305" spans="1:6">
      <c r="A305" s="9" t="s">
        <v>20</v>
      </c>
      <c r="B305" s="15" t="str">
        <f t="shared" si="12"/>
        <v>Ze kunnen de uitkomsten van een leergesprek of experiment verwoorden.</v>
      </c>
      <c r="C305" s="15" t="str">
        <f t="shared" si="13"/>
        <v>Ik kan vertellen wat ik geleerd heb.</v>
      </c>
      <c r="D305" s="16" t="str">
        <f t="shared" si="14"/>
        <v>Middenbouw</v>
      </c>
      <c r="E305" s="26"/>
      <c r="F305" s="5" t="s">
        <v>61</v>
      </c>
    </row>
    <row r="306" spans="1:6">
      <c r="A306" s="9" t="s">
        <v>20</v>
      </c>
      <c r="B306" s="15" t="str">
        <f t="shared" si="12"/>
        <v>Ze kunnen de uitkomsten van een leergesprek of experiment verwoorden.</v>
      </c>
      <c r="C306" s="15" t="str">
        <f t="shared" si="13"/>
        <v>Ik kan vertellen wat ik geleerd heb.</v>
      </c>
      <c r="D306" s="16" t="str">
        <f t="shared" si="14"/>
        <v>Middenbouw</v>
      </c>
      <c r="E306" s="26"/>
      <c r="F306" s="5" t="s">
        <v>62</v>
      </c>
    </row>
    <row r="307" spans="1:6">
      <c r="A307" s="9" t="s">
        <v>20</v>
      </c>
      <c r="B307" s="15" t="str">
        <f t="shared" si="12"/>
        <v>Ze kunnen de uitkomsten van een leergesprek of experiment verwoorden.</v>
      </c>
      <c r="C307" s="15" t="str">
        <f t="shared" si="13"/>
        <v>Ik kan vertellen wat ik geleerd heb.</v>
      </c>
      <c r="D307" s="16" t="str">
        <f t="shared" si="14"/>
        <v>Middenbouw</v>
      </c>
      <c r="E307" s="26"/>
      <c r="F307" s="5" t="s">
        <v>63</v>
      </c>
    </row>
    <row r="308" spans="1:6">
      <c r="A308" s="9" t="s">
        <v>20</v>
      </c>
      <c r="B308" s="15" t="str">
        <f t="shared" si="12"/>
        <v>Ze kunnen de uitkomsten van een leergesprek of experiment verwoorden.</v>
      </c>
      <c r="C308" s="15" t="str">
        <f t="shared" si="13"/>
        <v>Ik kan vertellen wat ik geleerd heb.</v>
      </c>
      <c r="D308" s="16" t="str">
        <f t="shared" si="14"/>
        <v>Middenbouw</v>
      </c>
      <c r="E308" s="26"/>
      <c r="F308" s="5" t="s">
        <v>64</v>
      </c>
    </row>
    <row r="309" spans="1:6">
      <c r="A309" s="9" t="s">
        <v>20</v>
      </c>
      <c r="B309" s="15" t="str">
        <f t="shared" si="12"/>
        <v>Ze kunnen de uitkomsten van een leergesprek of experiment verwoorden.</v>
      </c>
      <c r="C309" s="15" t="str">
        <f t="shared" si="13"/>
        <v>Ik kan vertellen wat ik geleerd heb.</v>
      </c>
      <c r="D309" s="16" t="str">
        <f t="shared" si="14"/>
        <v>Middenbouw</v>
      </c>
      <c r="E309" s="26"/>
      <c r="F309" s="5" t="s">
        <v>65</v>
      </c>
    </row>
    <row r="310" spans="1:6">
      <c r="A310" s="9" t="s">
        <v>20</v>
      </c>
      <c r="B310" s="15" t="str">
        <f t="shared" si="12"/>
        <v>Ze kunnen de uitkomsten van een leergesprek of experiment verwoorden.</v>
      </c>
      <c r="C310" s="15" t="str">
        <f t="shared" si="13"/>
        <v>Ik kan vertellen wat ik geleerd heb.</v>
      </c>
      <c r="D310" s="16" t="str">
        <f t="shared" si="14"/>
        <v>Middenbouw</v>
      </c>
      <c r="E310" s="26"/>
      <c r="F310" s="5" t="s">
        <v>66</v>
      </c>
    </row>
    <row r="311" spans="1:6">
      <c r="A311" s="9" t="s">
        <v>20</v>
      </c>
      <c r="B311" s="15" t="str">
        <f t="shared" si="12"/>
        <v>Ze kunnen de uitkomsten van een leergesprek of experiment verwoorden.</v>
      </c>
      <c r="C311" s="15" t="str">
        <f t="shared" si="13"/>
        <v>Ik kan vertellen wat ik geleerd heb.</v>
      </c>
      <c r="D311" s="16" t="str">
        <f t="shared" si="14"/>
        <v>Middenbouw</v>
      </c>
      <c r="E311" s="26"/>
      <c r="F311" s="5" t="s">
        <v>67</v>
      </c>
    </row>
    <row r="312" spans="1:6">
      <c r="A312" s="9" t="s">
        <v>20</v>
      </c>
      <c r="B312" s="15" t="str">
        <f t="shared" si="12"/>
        <v>Ze kunnen de uitkomsten van een leergesprek of experiment verwoorden.</v>
      </c>
      <c r="C312" s="15" t="str">
        <f t="shared" si="13"/>
        <v>Ik kan vertellen wat ik geleerd heb.</v>
      </c>
      <c r="D312" s="16" t="str">
        <f t="shared" si="14"/>
        <v>Middenbouw</v>
      </c>
      <c r="E312" s="26"/>
      <c r="F312" s="5" t="s">
        <v>68</v>
      </c>
    </row>
    <row r="313" spans="1:6">
      <c r="A313" s="9" t="s">
        <v>20</v>
      </c>
      <c r="B313" s="15" t="str">
        <f t="shared" si="12"/>
        <v>Ze kunnen de uitkomsten van een leergesprek of experiment verwoorden.</v>
      </c>
      <c r="C313" s="15" t="str">
        <f t="shared" si="13"/>
        <v>Ik kan vertellen wat ik geleerd heb.</v>
      </c>
      <c r="D313" s="16" t="str">
        <f t="shared" si="14"/>
        <v>Middenbouw</v>
      </c>
      <c r="E313" s="26"/>
      <c r="F313" s="5" t="s">
        <v>69</v>
      </c>
    </row>
    <row r="314" spans="1:6">
      <c r="A314" s="9" t="s">
        <v>20</v>
      </c>
      <c r="B314" s="15" t="str">
        <f t="shared" si="12"/>
        <v>Ze kunnen de uitkomsten van een leergesprek of experiment verwoorden.</v>
      </c>
      <c r="C314" s="15" t="str">
        <f t="shared" si="13"/>
        <v>Ik kan vertellen wat ik geleerd heb.</v>
      </c>
      <c r="D314" s="16" t="str">
        <f t="shared" si="14"/>
        <v>Middenbouw</v>
      </c>
      <c r="E314" s="26"/>
      <c r="F314" s="5" t="s">
        <v>70</v>
      </c>
    </row>
    <row r="315" spans="1:6">
      <c r="A315" s="9" t="s">
        <v>20</v>
      </c>
      <c r="B315" s="15" t="str">
        <f t="shared" si="12"/>
        <v>Ze kunnen de uitkomsten van een leergesprek of experiment verwoorden.</v>
      </c>
      <c r="C315" s="15" t="str">
        <f t="shared" si="13"/>
        <v>Ik kan vertellen wat ik geleerd heb.</v>
      </c>
      <c r="D315" s="16" t="str">
        <f t="shared" si="14"/>
        <v>Middenbouw</v>
      </c>
      <c r="E315" s="26"/>
      <c r="F315" s="5" t="s">
        <v>71</v>
      </c>
    </row>
    <row r="316" spans="1:6">
      <c r="A316" s="9" t="s">
        <v>20</v>
      </c>
      <c r="B316" s="15" t="str">
        <f t="shared" si="12"/>
        <v>Ze kunnen de uitkomsten van een leergesprek of experiment verwoorden.</v>
      </c>
      <c r="C316" s="15" t="str">
        <f t="shared" si="13"/>
        <v>Ik kan vertellen wat ik geleerd heb.</v>
      </c>
      <c r="D316" s="16" t="str">
        <f t="shared" si="14"/>
        <v>Middenbouw</v>
      </c>
      <c r="E316" s="26"/>
      <c r="F316" s="5" t="s">
        <v>72</v>
      </c>
    </row>
    <row r="317" spans="1:6">
      <c r="A317" s="9" t="s">
        <v>20</v>
      </c>
      <c r="B317" s="15" t="str">
        <f t="shared" si="12"/>
        <v>Ze kunnen de uitkomsten van een leergesprek of experiment verwoorden.</v>
      </c>
      <c r="C317" s="15" t="str">
        <f t="shared" si="13"/>
        <v>Ik kan vertellen wat ik geleerd heb.</v>
      </c>
      <c r="D317" s="16" t="str">
        <f t="shared" si="14"/>
        <v>Middenbouw</v>
      </c>
      <c r="E317" s="26"/>
      <c r="F317" s="5" t="s">
        <v>73</v>
      </c>
    </row>
    <row r="318" spans="1:6">
      <c r="A318" s="9" t="s">
        <v>20</v>
      </c>
      <c r="B318" s="15" t="str">
        <f t="shared" si="12"/>
        <v>Ze kunnen de uitkomsten van een leergesprek of experiment verwoorden.</v>
      </c>
      <c r="C318" s="15" t="str">
        <f t="shared" si="13"/>
        <v>Ik kan vertellen wat ik geleerd heb.</v>
      </c>
      <c r="D318" s="16" t="str">
        <f t="shared" si="14"/>
        <v>Middenbouw</v>
      </c>
      <c r="E318" s="26"/>
      <c r="F318" s="5" t="s">
        <v>74</v>
      </c>
    </row>
    <row r="319" spans="1:6">
      <c r="A319" s="9" t="s">
        <v>20</v>
      </c>
      <c r="B319" s="15" t="str">
        <f t="shared" si="12"/>
        <v>Ze kunnen de uitkomsten van een leergesprek of experiment verwoorden.</v>
      </c>
      <c r="C319" s="15" t="str">
        <f t="shared" si="13"/>
        <v>Ik kan vertellen wat ik geleerd heb.</v>
      </c>
      <c r="D319" s="16" t="str">
        <f t="shared" si="14"/>
        <v>Middenbouw</v>
      </c>
      <c r="E319" s="26"/>
      <c r="F319" s="5" t="s">
        <v>76</v>
      </c>
    </row>
    <row r="320" spans="1:6">
      <c r="A320" s="9" t="s">
        <v>20</v>
      </c>
      <c r="B320" s="15" t="str">
        <f t="shared" si="12"/>
        <v>Ze kunnen de uitkomsten van een leergesprek of experiment verwoorden.</v>
      </c>
      <c r="C320" s="15" t="str">
        <f t="shared" si="13"/>
        <v>Ik kan vertellen wat ik geleerd heb.</v>
      </c>
      <c r="D320" s="16" t="str">
        <f t="shared" si="14"/>
        <v>Middenbouw</v>
      </c>
      <c r="E320" s="26"/>
      <c r="F320" s="5" t="s">
        <v>75</v>
      </c>
    </row>
    <row r="321" spans="1:6">
      <c r="A321" s="9" t="s">
        <v>20</v>
      </c>
      <c r="B321" s="15" t="str">
        <f t="shared" si="12"/>
        <v>Ze kunnen de uitkomsten van een leergesprek of experiment verwoorden.</v>
      </c>
      <c r="C321" s="15" t="str">
        <f t="shared" si="13"/>
        <v>Ik kan vertellen wat ik geleerd heb.</v>
      </c>
      <c r="D321" s="16" t="str">
        <f t="shared" si="14"/>
        <v>Middenbouw</v>
      </c>
      <c r="E321" s="26"/>
      <c r="F321" s="5" t="s">
        <v>77</v>
      </c>
    </row>
    <row r="322" spans="1:6">
      <c r="A322" s="9" t="s">
        <v>20</v>
      </c>
      <c r="B322" s="15" t="str">
        <f t="shared" ref="B322:B385" si="15">IF(A322="1.2.1","Kinderen leiden op basis van verworven kennis nieuwe leervragen af.",IF(A322="1.2.2","Zij breiden hun kennis uit door leergesprekken en experimenten.",IF(A322="1.2.3","Ze kunnen de uitkomsten van een leergesprek of experiment verwoorden.",IF(A322="1.2.4","Ze zijn in staat een beargumenteerde mening te geven.",IF(A322="1.2.5","Ze kunnen de mening van anderen verwoorden.",IF(A322="1.2.6","Kinderen construeren in samenwerking met anderen nieuwe kennis.",IF(A322="1.2.7","Ze kunnen nieuwe kennis overdragen aan anderen.",IF(A322="1.2.8","Ze kunnen de mate van zekerheid van een standpunt uitdrukken ",IF(A322="1.2.9","Ze kunnen in een discussie tot een afweging van argumenten komen.",IF(A322="1.2.10","Ze zijn in staat om een eigen standpunt ter discussie te stellen.","Voer tussendoel in"))))))))))</f>
        <v>Ze kunnen de uitkomsten van een leergesprek of experiment verwoorden.</v>
      </c>
      <c r="C322" s="15" t="str">
        <f t="shared" ref="C322:C385" si="16">IF(A322="1.2.1","Ik kan vragen stellen zodat ik meer leer.",IF(A322="1.2.2","Ik leer van de gesprekken waaraan ik meedoe.",IF(A322="1.2.3","Ik kan vertellen wat ik geleerd heb.",IF(A322="1.2.4","Ik kan mijn mening geven in een gesprek en ook vertellen waarom ik dat vind.",IF(A322="1.2.5","Ik kan vertellen wat de mening van een ander is.",IF(A322="1.2.6","Ik kan samen met anderen nieuwe dingen leren.",IF(A322="1.2.7","Ik kan over nieuw geleerde dingen vertellen aan anderen.",IF(A322="1.2.8","Ik kan mijn eigen mening geven.",IF(A322="1.2.9","Ik kan in een gesprek de verschillende argumenten benoemen.",IF(A322="1.2.10","Ik luister naar de mening van anderen over mijn eigen standpunt.","Voer tussendoel in"))))))))))</f>
        <v>Ik kan vertellen wat ik geleerd heb.</v>
      </c>
      <c r="D322" s="16" t="str">
        <f t="shared" ref="D322:D385" si="17">IF(A322="1.2.1","Middenbouw",IF(A322="1.2.2","Middenbouw",IF(A322="1.2.3","Middenbouw",IF(A322="1.2.4","Middenbouw",IF(A322="1.2.5","Middenbouw",IF(A322="1.2.6","Bovenbouw",IF(A322="1.2.7","Bovenbouw",IF(A322="1.2.8","Bovenbouw",IF(A322="1.2.9","Bovenbouw",IF(A322="1.2.10","Bovenbouw","Onbepaald"))))))))))</f>
        <v>Middenbouw</v>
      </c>
      <c r="E322" s="26"/>
      <c r="F322" s="5" t="s">
        <v>78</v>
      </c>
    </row>
    <row r="323" spans="1:6">
      <c r="A323" s="9" t="s">
        <v>20</v>
      </c>
      <c r="B323" s="15" t="str">
        <f t="shared" si="15"/>
        <v>Ze kunnen de uitkomsten van een leergesprek of experiment verwoorden.</v>
      </c>
      <c r="C323" s="15" t="str">
        <f t="shared" si="16"/>
        <v>Ik kan vertellen wat ik geleerd heb.</v>
      </c>
      <c r="D323" s="16" t="str">
        <f t="shared" si="17"/>
        <v>Middenbouw</v>
      </c>
      <c r="E323" s="26"/>
      <c r="F323" s="5" t="s">
        <v>79</v>
      </c>
    </row>
    <row r="324" spans="1:6">
      <c r="A324" s="9" t="s">
        <v>20</v>
      </c>
      <c r="B324" s="15" t="str">
        <f t="shared" si="15"/>
        <v>Ze kunnen de uitkomsten van een leergesprek of experiment verwoorden.</v>
      </c>
      <c r="C324" s="15" t="str">
        <f t="shared" si="16"/>
        <v>Ik kan vertellen wat ik geleerd heb.</v>
      </c>
      <c r="D324" s="16" t="str">
        <f t="shared" si="17"/>
        <v>Middenbouw</v>
      </c>
      <c r="E324" s="26"/>
      <c r="F324" s="5" t="s">
        <v>80</v>
      </c>
    </row>
    <row r="325" spans="1:6">
      <c r="A325" s="9" t="s">
        <v>20</v>
      </c>
      <c r="B325" s="15" t="str">
        <f t="shared" si="15"/>
        <v>Ze kunnen de uitkomsten van een leergesprek of experiment verwoorden.</v>
      </c>
      <c r="C325" s="15" t="str">
        <f t="shared" si="16"/>
        <v>Ik kan vertellen wat ik geleerd heb.</v>
      </c>
      <c r="D325" s="16" t="str">
        <f t="shared" si="17"/>
        <v>Middenbouw</v>
      </c>
      <c r="E325" s="26"/>
      <c r="F325" s="5" t="s">
        <v>81</v>
      </c>
    </row>
    <row r="326" spans="1:6">
      <c r="A326" s="9" t="s">
        <v>20</v>
      </c>
      <c r="B326" s="15" t="str">
        <f t="shared" si="15"/>
        <v>Ze kunnen de uitkomsten van een leergesprek of experiment verwoorden.</v>
      </c>
      <c r="C326" s="15" t="str">
        <f t="shared" si="16"/>
        <v>Ik kan vertellen wat ik geleerd heb.</v>
      </c>
      <c r="D326" s="16" t="str">
        <f t="shared" si="17"/>
        <v>Middenbouw</v>
      </c>
      <c r="E326" s="26"/>
      <c r="F326" s="5" t="s">
        <v>82</v>
      </c>
    </row>
    <row r="327" spans="1:6">
      <c r="A327" s="9" t="s">
        <v>20</v>
      </c>
      <c r="B327" s="15" t="str">
        <f t="shared" si="15"/>
        <v>Ze kunnen de uitkomsten van een leergesprek of experiment verwoorden.</v>
      </c>
      <c r="C327" s="15" t="str">
        <f t="shared" si="16"/>
        <v>Ik kan vertellen wat ik geleerd heb.</v>
      </c>
      <c r="D327" s="16" t="str">
        <f t="shared" si="17"/>
        <v>Middenbouw</v>
      </c>
      <c r="E327" s="26"/>
      <c r="F327" s="5" t="s">
        <v>83</v>
      </c>
    </row>
    <row r="328" spans="1:6">
      <c r="A328" s="9" t="s">
        <v>20</v>
      </c>
      <c r="B328" s="15" t="str">
        <f t="shared" si="15"/>
        <v>Ze kunnen de uitkomsten van een leergesprek of experiment verwoorden.</v>
      </c>
      <c r="C328" s="15" t="str">
        <f t="shared" si="16"/>
        <v>Ik kan vertellen wat ik geleerd heb.</v>
      </c>
      <c r="D328" s="16" t="str">
        <f t="shared" si="17"/>
        <v>Middenbouw</v>
      </c>
      <c r="E328" s="26"/>
      <c r="F328" s="5" t="s">
        <v>84</v>
      </c>
    </row>
    <row r="329" spans="1:6">
      <c r="A329" s="9" t="s">
        <v>20</v>
      </c>
      <c r="B329" s="15" t="str">
        <f t="shared" si="15"/>
        <v>Ze kunnen de uitkomsten van een leergesprek of experiment verwoorden.</v>
      </c>
      <c r="C329" s="15" t="str">
        <f t="shared" si="16"/>
        <v>Ik kan vertellen wat ik geleerd heb.</v>
      </c>
      <c r="D329" s="16" t="str">
        <f t="shared" si="17"/>
        <v>Middenbouw</v>
      </c>
      <c r="E329" s="26"/>
      <c r="F329" s="5" t="s">
        <v>85</v>
      </c>
    </row>
    <row r="330" spans="1:6">
      <c r="A330" s="9" t="s">
        <v>20</v>
      </c>
      <c r="B330" s="15" t="str">
        <f t="shared" si="15"/>
        <v>Ze kunnen de uitkomsten van een leergesprek of experiment verwoorden.</v>
      </c>
      <c r="C330" s="15" t="str">
        <f t="shared" si="16"/>
        <v>Ik kan vertellen wat ik geleerd heb.</v>
      </c>
      <c r="D330" s="16" t="str">
        <f t="shared" si="17"/>
        <v>Middenbouw</v>
      </c>
      <c r="E330" s="26"/>
      <c r="F330" s="5" t="s">
        <v>86</v>
      </c>
    </row>
    <row r="331" spans="1:6">
      <c r="A331" s="9" t="s">
        <v>20</v>
      </c>
      <c r="B331" s="15" t="str">
        <f t="shared" si="15"/>
        <v>Ze kunnen de uitkomsten van een leergesprek of experiment verwoorden.</v>
      </c>
      <c r="C331" s="15" t="str">
        <f t="shared" si="16"/>
        <v>Ik kan vertellen wat ik geleerd heb.</v>
      </c>
      <c r="D331" s="16" t="str">
        <f t="shared" si="17"/>
        <v>Middenbouw</v>
      </c>
      <c r="E331" s="26"/>
      <c r="F331" s="5" t="s">
        <v>87</v>
      </c>
    </row>
    <row r="332" spans="1:6">
      <c r="A332" s="9" t="s">
        <v>20</v>
      </c>
      <c r="B332" s="15" t="str">
        <f t="shared" si="15"/>
        <v>Ze kunnen de uitkomsten van een leergesprek of experiment verwoorden.</v>
      </c>
      <c r="C332" s="15" t="str">
        <f t="shared" si="16"/>
        <v>Ik kan vertellen wat ik geleerd heb.</v>
      </c>
      <c r="D332" s="16" t="str">
        <f t="shared" si="17"/>
        <v>Middenbouw</v>
      </c>
      <c r="E332" s="26"/>
      <c r="F332" s="5" t="s">
        <v>88</v>
      </c>
    </row>
    <row r="333" spans="1:6">
      <c r="A333" s="9" t="s">
        <v>20</v>
      </c>
      <c r="B333" s="15" t="str">
        <f t="shared" si="15"/>
        <v>Ze kunnen de uitkomsten van een leergesprek of experiment verwoorden.</v>
      </c>
      <c r="C333" s="15" t="str">
        <f t="shared" si="16"/>
        <v>Ik kan vertellen wat ik geleerd heb.</v>
      </c>
      <c r="D333" s="16" t="str">
        <f t="shared" si="17"/>
        <v>Middenbouw</v>
      </c>
      <c r="E333" s="26"/>
      <c r="F333" s="5" t="s">
        <v>89</v>
      </c>
    </row>
    <row r="334" spans="1:6">
      <c r="A334" s="9" t="s">
        <v>20</v>
      </c>
      <c r="B334" s="15" t="str">
        <f t="shared" si="15"/>
        <v>Ze kunnen de uitkomsten van een leergesprek of experiment verwoorden.</v>
      </c>
      <c r="C334" s="15" t="str">
        <f t="shared" si="16"/>
        <v>Ik kan vertellen wat ik geleerd heb.</v>
      </c>
      <c r="D334" s="16" t="str">
        <f t="shared" si="17"/>
        <v>Middenbouw</v>
      </c>
      <c r="E334" s="26"/>
      <c r="F334" s="5" t="s">
        <v>90</v>
      </c>
    </row>
    <row r="335" spans="1:6">
      <c r="A335" s="9" t="s">
        <v>20</v>
      </c>
      <c r="B335" s="15" t="str">
        <f t="shared" si="15"/>
        <v>Ze kunnen de uitkomsten van een leergesprek of experiment verwoorden.</v>
      </c>
      <c r="C335" s="15" t="str">
        <f t="shared" si="16"/>
        <v>Ik kan vertellen wat ik geleerd heb.</v>
      </c>
      <c r="D335" s="16" t="str">
        <f t="shared" si="17"/>
        <v>Middenbouw</v>
      </c>
      <c r="E335" s="26"/>
      <c r="F335" s="5" t="s">
        <v>91</v>
      </c>
    </row>
    <row r="336" spans="1:6">
      <c r="A336" s="9" t="s">
        <v>20</v>
      </c>
      <c r="B336" s="15" t="str">
        <f t="shared" si="15"/>
        <v>Ze kunnen de uitkomsten van een leergesprek of experiment verwoorden.</v>
      </c>
      <c r="C336" s="15" t="str">
        <f t="shared" si="16"/>
        <v>Ik kan vertellen wat ik geleerd heb.</v>
      </c>
      <c r="D336" s="16" t="str">
        <f t="shared" si="17"/>
        <v>Middenbouw</v>
      </c>
      <c r="E336" s="26"/>
      <c r="F336" s="5" t="s">
        <v>92</v>
      </c>
    </row>
    <row r="337" spans="1:6">
      <c r="A337" s="9" t="s">
        <v>20</v>
      </c>
      <c r="B337" s="15" t="str">
        <f t="shared" si="15"/>
        <v>Ze kunnen de uitkomsten van een leergesprek of experiment verwoorden.</v>
      </c>
      <c r="C337" s="15" t="str">
        <f t="shared" si="16"/>
        <v>Ik kan vertellen wat ik geleerd heb.</v>
      </c>
      <c r="D337" s="16" t="str">
        <f t="shared" si="17"/>
        <v>Middenbouw</v>
      </c>
      <c r="E337" s="26"/>
      <c r="F337" s="5" t="s">
        <v>93</v>
      </c>
    </row>
    <row r="338" spans="1:6">
      <c r="A338" s="9" t="s">
        <v>20</v>
      </c>
      <c r="B338" s="15" t="str">
        <f t="shared" si="15"/>
        <v>Ze kunnen de uitkomsten van een leergesprek of experiment verwoorden.</v>
      </c>
      <c r="C338" s="15" t="str">
        <f t="shared" si="16"/>
        <v>Ik kan vertellen wat ik geleerd heb.</v>
      </c>
      <c r="D338" s="16" t="str">
        <f t="shared" si="17"/>
        <v>Middenbouw</v>
      </c>
      <c r="E338" s="26"/>
      <c r="F338" s="5" t="s">
        <v>94</v>
      </c>
    </row>
    <row r="339" spans="1:6">
      <c r="A339" s="9" t="s">
        <v>20</v>
      </c>
      <c r="B339" s="15" t="str">
        <f t="shared" si="15"/>
        <v>Ze kunnen de uitkomsten van een leergesprek of experiment verwoorden.</v>
      </c>
      <c r="C339" s="15" t="str">
        <f t="shared" si="16"/>
        <v>Ik kan vertellen wat ik geleerd heb.</v>
      </c>
      <c r="D339" s="16" t="str">
        <f t="shared" si="17"/>
        <v>Middenbouw</v>
      </c>
      <c r="E339" s="26"/>
      <c r="F339" s="5" t="s">
        <v>95</v>
      </c>
    </row>
    <row r="340" spans="1:6">
      <c r="A340" s="9" t="s">
        <v>20</v>
      </c>
      <c r="B340" s="15" t="str">
        <f t="shared" si="15"/>
        <v>Ze kunnen de uitkomsten van een leergesprek of experiment verwoorden.</v>
      </c>
      <c r="C340" s="15" t="str">
        <f t="shared" si="16"/>
        <v>Ik kan vertellen wat ik geleerd heb.</v>
      </c>
      <c r="D340" s="16" t="str">
        <f t="shared" si="17"/>
        <v>Middenbouw</v>
      </c>
      <c r="E340" s="26"/>
      <c r="F340" s="5" t="s">
        <v>96</v>
      </c>
    </row>
    <row r="341" spans="1:6">
      <c r="A341" s="9" t="s">
        <v>20</v>
      </c>
      <c r="B341" s="15" t="str">
        <f t="shared" si="15"/>
        <v>Ze kunnen de uitkomsten van een leergesprek of experiment verwoorden.</v>
      </c>
      <c r="C341" s="15" t="str">
        <f t="shared" si="16"/>
        <v>Ik kan vertellen wat ik geleerd heb.</v>
      </c>
      <c r="D341" s="16" t="str">
        <f t="shared" si="17"/>
        <v>Middenbouw</v>
      </c>
      <c r="E341" s="26"/>
      <c r="F341" s="5" t="s">
        <v>97</v>
      </c>
    </row>
    <row r="342" spans="1:6">
      <c r="A342" s="9" t="s">
        <v>20</v>
      </c>
      <c r="B342" s="15" t="str">
        <f t="shared" si="15"/>
        <v>Ze kunnen de uitkomsten van een leergesprek of experiment verwoorden.</v>
      </c>
      <c r="C342" s="15" t="str">
        <f t="shared" si="16"/>
        <v>Ik kan vertellen wat ik geleerd heb.</v>
      </c>
      <c r="D342" s="16" t="str">
        <f t="shared" si="17"/>
        <v>Middenbouw</v>
      </c>
      <c r="E342" s="26"/>
      <c r="F342" s="5" t="s">
        <v>98</v>
      </c>
    </row>
    <row r="343" spans="1:6">
      <c r="A343" s="9" t="s">
        <v>20</v>
      </c>
      <c r="B343" s="15" t="str">
        <f t="shared" si="15"/>
        <v>Ze kunnen de uitkomsten van een leergesprek of experiment verwoorden.</v>
      </c>
      <c r="C343" s="15" t="str">
        <f t="shared" si="16"/>
        <v>Ik kan vertellen wat ik geleerd heb.</v>
      </c>
      <c r="D343" s="16" t="str">
        <f t="shared" si="17"/>
        <v>Middenbouw</v>
      </c>
      <c r="E343" s="26"/>
      <c r="F343" s="5" t="s">
        <v>99</v>
      </c>
    </row>
    <row r="344" spans="1:6">
      <c r="A344" s="9" t="s">
        <v>20</v>
      </c>
      <c r="B344" s="15" t="str">
        <f t="shared" si="15"/>
        <v>Ze kunnen de uitkomsten van een leergesprek of experiment verwoorden.</v>
      </c>
      <c r="C344" s="15" t="str">
        <f t="shared" si="16"/>
        <v>Ik kan vertellen wat ik geleerd heb.</v>
      </c>
      <c r="D344" s="16" t="str">
        <f t="shared" si="17"/>
        <v>Middenbouw</v>
      </c>
      <c r="E344" s="26"/>
      <c r="F344" s="5" t="s">
        <v>100</v>
      </c>
    </row>
    <row r="345" spans="1:6">
      <c r="A345" s="9" t="s">
        <v>20</v>
      </c>
      <c r="B345" s="15" t="str">
        <f t="shared" si="15"/>
        <v>Ze kunnen de uitkomsten van een leergesprek of experiment verwoorden.</v>
      </c>
      <c r="C345" s="15" t="str">
        <f t="shared" si="16"/>
        <v>Ik kan vertellen wat ik geleerd heb.</v>
      </c>
      <c r="D345" s="16" t="str">
        <f t="shared" si="17"/>
        <v>Middenbouw</v>
      </c>
      <c r="E345" s="26"/>
      <c r="F345" s="5" t="s">
        <v>101</v>
      </c>
    </row>
    <row r="346" spans="1:6">
      <c r="A346" s="9" t="s">
        <v>20</v>
      </c>
      <c r="B346" s="15" t="str">
        <f t="shared" si="15"/>
        <v>Ze kunnen de uitkomsten van een leergesprek of experiment verwoorden.</v>
      </c>
      <c r="C346" s="15" t="str">
        <f t="shared" si="16"/>
        <v>Ik kan vertellen wat ik geleerd heb.</v>
      </c>
      <c r="D346" s="16" t="str">
        <f t="shared" si="17"/>
        <v>Middenbouw</v>
      </c>
      <c r="E346" s="26"/>
      <c r="F346" s="5" t="s">
        <v>102</v>
      </c>
    </row>
    <row r="347" spans="1:6">
      <c r="A347" s="9" t="s">
        <v>20</v>
      </c>
      <c r="B347" s="15" t="str">
        <f t="shared" si="15"/>
        <v>Ze kunnen de uitkomsten van een leergesprek of experiment verwoorden.</v>
      </c>
      <c r="C347" s="15" t="str">
        <f t="shared" si="16"/>
        <v>Ik kan vertellen wat ik geleerd heb.</v>
      </c>
      <c r="D347" s="16" t="str">
        <f t="shared" si="17"/>
        <v>Middenbouw</v>
      </c>
      <c r="E347" s="26"/>
      <c r="F347" s="5" t="s">
        <v>103</v>
      </c>
    </row>
    <row r="348" spans="1:6">
      <c r="A348" s="9" t="s">
        <v>20</v>
      </c>
      <c r="B348" s="15" t="str">
        <f t="shared" si="15"/>
        <v>Ze kunnen de uitkomsten van een leergesprek of experiment verwoorden.</v>
      </c>
      <c r="C348" s="15" t="str">
        <f t="shared" si="16"/>
        <v>Ik kan vertellen wat ik geleerd heb.</v>
      </c>
      <c r="D348" s="16" t="str">
        <f t="shared" si="17"/>
        <v>Middenbouw</v>
      </c>
      <c r="E348" s="26"/>
      <c r="F348" s="5" t="s">
        <v>104</v>
      </c>
    </row>
    <row r="349" spans="1:6">
      <c r="A349" s="9" t="s">
        <v>20</v>
      </c>
      <c r="B349" s="15" t="str">
        <f t="shared" si="15"/>
        <v>Ze kunnen de uitkomsten van een leergesprek of experiment verwoorden.</v>
      </c>
      <c r="C349" s="15" t="str">
        <f t="shared" si="16"/>
        <v>Ik kan vertellen wat ik geleerd heb.</v>
      </c>
      <c r="D349" s="16" t="str">
        <f t="shared" si="17"/>
        <v>Middenbouw</v>
      </c>
      <c r="E349" s="26"/>
      <c r="F349" s="5" t="s">
        <v>105</v>
      </c>
    </row>
    <row r="350" spans="1:6">
      <c r="A350" s="9" t="s">
        <v>20</v>
      </c>
      <c r="B350" s="15" t="str">
        <f t="shared" si="15"/>
        <v>Ze kunnen de uitkomsten van een leergesprek of experiment verwoorden.</v>
      </c>
      <c r="C350" s="15" t="str">
        <f t="shared" si="16"/>
        <v>Ik kan vertellen wat ik geleerd heb.</v>
      </c>
      <c r="D350" s="16" t="str">
        <f t="shared" si="17"/>
        <v>Middenbouw</v>
      </c>
      <c r="E350" s="26"/>
      <c r="F350" s="5" t="s">
        <v>106</v>
      </c>
    </row>
    <row r="351" spans="1:6">
      <c r="A351" s="9" t="s">
        <v>20</v>
      </c>
      <c r="B351" s="15" t="str">
        <f t="shared" si="15"/>
        <v>Ze kunnen de uitkomsten van een leergesprek of experiment verwoorden.</v>
      </c>
      <c r="C351" s="15" t="str">
        <f t="shared" si="16"/>
        <v>Ik kan vertellen wat ik geleerd heb.</v>
      </c>
      <c r="D351" s="16" t="str">
        <f t="shared" si="17"/>
        <v>Middenbouw</v>
      </c>
      <c r="E351" s="26"/>
      <c r="F351" s="5" t="s">
        <v>109</v>
      </c>
    </row>
    <row r="352" spans="1:6">
      <c r="A352" s="9" t="s">
        <v>20</v>
      </c>
      <c r="B352" s="15" t="str">
        <f t="shared" si="15"/>
        <v>Ze kunnen de uitkomsten van een leergesprek of experiment verwoorden.</v>
      </c>
      <c r="C352" s="15" t="str">
        <f t="shared" si="16"/>
        <v>Ik kan vertellen wat ik geleerd heb.</v>
      </c>
      <c r="D352" s="16" t="str">
        <f t="shared" si="17"/>
        <v>Middenbouw</v>
      </c>
      <c r="E352" s="26"/>
      <c r="F352" s="5" t="s">
        <v>111</v>
      </c>
    </row>
    <row r="353" spans="1:6">
      <c r="A353" s="9" t="s">
        <v>20</v>
      </c>
      <c r="B353" s="15" t="str">
        <f t="shared" si="15"/>
        <v>Ze kunnen de uitkomsten van een leergesprek of experiment verwoorden.</v>
      </c>
      <c r="C353" s="15" t="str">
        <f t="shared" si="16"/>
        <v>Ik kan vertellen wat ik geleerd heb.</v>
      </c>
      <c r="D353" s="16" t="str">
        <f t="shared" si="17"/>
        <v>Middenbouw</v>
      </c>
      <c r="E353" s="26"/>
      <c r="F353" s="5" t="s">
        <v>113</v>
      </c>
    </row>
    <row r="354" spans="1:6">
      <c r="A354" s="9" t="s">
        <v>20</v>
      </c>
      <c r="B354" s="15" t="str">
        <f t="shared" si="15"/>
        <v>Ze kunnen de uitkomsten van een leergesprek of experiment verwoorden.</v>
      </c>
      <c r="C354" s="15" t="str">
        <f t="shared" si="16"/>
        <v>Ik kan vertellen wat ik geleerd heb.</v>
      </c>
      <c r="D354" s="16" t="str">
        <f t="shared" si="17"/>
        <v>Middenbouw</v>
      </c>
      <c r="E354" s="26"/>
      <c r="F354" s="5" t="s">
        <v>115</v>
      </c>
    </row>
    <row r="355" spans="1:6">
      <c r="A355" s="9" t="s">
        <v>20</v>
      </c>
      <c r="B355" s="15" t="str">
        <f t="shared" si="15"/>
        <v>Ze kunnen de uitkomsten van een leergesprek of experiment verwoorden.</v>
      </c>
      <c r="C355" s="15" t="str">
        <f t="shared" si="16"/>
        <v>Ik kan vertellen wat ik geleerd heb.</v>
      </c>
      <c r="D355" s="16" t="str">
        <f t="shared" si="17"/>
        <v>Middenbouw</v>
      </c>
      <c r="E355" s="26"/>
      <c r="F355" s="5" t="s">
        <v>117</v>
      </c>
    </row>
    <row r="356" spans="1:6">
      <c r="A356" s="9" t="s">
        <v>20</v>
      </c>
      <c r="B356" s="15" t="str">
        <f t="shared" si="15"/>
        <v>Ze kunnen de uitkomsten van een leergesprek of experiment verwoorden.</v>
      </c>
      <c r="C356" s="15" t="str">
        <f t="shared" si="16"/>
        <v>Ik kan vertellen wat ik geleerd heb.</v>
      </c>
      <c r="D356" s="16" t="str">
        <f t="shared" si="17"/>
        <v>Middenbouw</v>
      </c>
      <c r="E356" s="26"/>
      <c r="F356" s="5" t="s">
        <v>119</v>
      </c>
    </row>
    <row r="357" spans="1:6">
      <c r="A357" s="9" t="s">
        <v>20</v>
      </c>
      <c r="B357" s="15" t="str">
        <f t="shared" si="15"/>
        <v>Ze kunnen de uitkomsten van een leergesprek of experiment verwoorden.</v>
      </c>
      <c r="C357" s="15" t="str">
        <f t="shared" si="16"/>
        <v>Ik kan vertellen wat ik geleerd heb.</v>
      </c>
      <c r="D357" s="16" t="str">
        <f t="shared" si="17"/>
        <v>Middenbouw</v>
      </c>
      <c r="E357" s="26"/>
      <c r="F357" s="5" t="s">
        <v>121</v>
      </c>
    </row>
    <row r="358" spans="1:6">
      <c r="A358" s="9" t="s">
        <v>20</v>
      </c>
      <c r="B358" s="15" t="str">
        <f t="shared" si="15"/>
        <v>Ze kunnen de uitkomsten van een leergesprek of experiment verwoorden.</v>
      </c>
      <c r="C358" s="15" t="str">
        <f t="shared" si="16"/>
        <v>Ik kan vertellen wat ik geleerd heb.</v>
      </c>
      <c r="D358" s="16" t="str">
        <f t="shared" si="17"/>
        <v>Middenbouw</v>
      </c>
      <c r="E358" s="26"/>
      <c r="F358" s="5" t="s">
        <v>123</v>
      </c>
    </row>
    <row r="359" spans="1:6">
      <c r="A359" s="9" t="s">
        <v>20</v>
      </c>
      <c r="B359" s="15" t="str">
        <f t="shared" si="15"/>
        <v>Ze kunnen de uitkomsten van een leergesprek of experiment verwoorden.</v>
      </c>
      <c r="C359" s="15" t="str">
        <f t="shared" si="16"/>
        <v>Ik kan vertellen wat ik geleerd heb.</v>
      </c>
      <c r="D359" s="16" t="str">
        <f t="shared" si="17"/>
        <v>Middenbouw</v>
      </c>
      <c r="E359" s="26"/>
      <c r="F359" s="5" t="s">
        <v>108</v>
      </c>
    </row>
    <row r="360" spans="1:6">
      <c r="A360" s="9" t="s">
        <v>20</v>
      </c>
      <c r="B360" s="15" t="str">
        <f t="shared" si="15"/>
        <v>Ze kunnen de uitkomsten van een leergesprek of experiment verwoorden.</v>
      </c>
      <c r="C360" s="15" t="str">
        <f t="shared" si="16"/>
        <v>Ik kan vertellen wat ik geleerd heb.</v>
      </c>
      <c r="D360" s="16" t="str">
        <f t="shared" si="17"/>
        <v>Middenbouw</v>
      </c>
      <c r="E360" s="26"/>
      <c r="F360" s="5" t="s">
        <v>110</v>
      </c>
    </row>
    <row r="361" spans="1:6">
      <c r="A361" s="9" t="s">
        <v>20</v>
      </c>
      <c r="B361" s="15" t="str">
        <f t="shared" si="15"/>
        <v>Ze kunnen de uitkomsten van een leergesprek of experiment verwoorden.</v>
      </c>
      <c r="C361" s="15" t="str">
        <f t="shared" si="16"/>
        <v>Ik kan vertellen wat ik geleerd heb.</v>
      </c>
      <c r="D361" s="16" t="str">
        <f t="shared" si="17"/>
        <v>Middenbouw</v>
      </c>
      <c r="E361" s="26"/>
      <c r="F361" s="5" t="s">
        <v>112</v>
      </c>
    </row>
    <row r="362" spans="1:6">
      <c r="A362" s="9" t="s">
        <v>20</v>
      </c>
      <c r="B362" s="15" t="str">
        <f t="shared" si="15"/>
        <v>Ze kunnen de uitkomsten van een leergesprek of experiment verwoorden.</v>
      </c>
      <c r="C362" s="15" t="str">
        <f t="shared" si="16"/>
        <v>Ik kan vertellen wat ik geleerd heb.</v>
      </c>
      <c r="D362" s="16" t="str">
        <f t="shared" si="17"/>
        <v>Middenbouw</v>
      </c>
      <c r="E362" s="26"/>
      <c r="F362" s="5" t="s">
        <v>114</v>
      </c>
    </row>
    <row r="363" spans="1:6">
      <c r="A363" s="9" t="s">
        <v>20</v>
      </c>
      <c r="B363" s="15" t="str">
        <f t="shared" si="15"/>
        <v>Ze kunnen de uitkomsten van een leergesprek of experiment verwoorden.</v>
      </c>
      <c r="C363" s="15" t="str">
        <f t="shared" si="16"/>
        <v>Ik kan vertellen wat ik geleerd heb.</v>
      </c>
      <c r="D363" s="16" t="str">
        <f t="shared" si="17"/>
        <v>Middenbouw</v>
      </c>
      <c r="E363" s="26"/>
      <c r="F363" s="5" t="s">
        <v>116</v>
      </c>
    </row>
    <row r="364" spans="1:6">
      <c r="A364" s="9" t="s">
        <v>20</v>
      </c>
      <c r="B364" s="15" t="str">
        <f t="shared" si="15"/>
        <v>Ze kunnen de uitkomsten van een leergesprek of experiment verwoorden.</v>
      </c>
      <c r="C364" s="15" t="str">
        <f t="shared" si="16"/>
        <v>Ik kan vertellen wat ik geleerd heb.</v>
      </c>
      <c r="D364" s="16" t="str">
        <f t="shared" si="17"/>
        <v>Middenbouw</v>
      </c>
      <c r="E364" s="26"/>
      <c r="F364" s="5" t="s">
        <v>118</v>
      </c>
    </row>
    <row r="365" spans="1:6">
      <c r="A365" s="9" t="s">
        <v>20</v>
      </c>
      <c r="B365" s="15" t="str">
        <f t="shared" si="15"/>
        <v>Ze kunnen de uitkomsten van een leergesprek of experiment verwoorden.</v>
      </c>
      <c r="C365" s="15" t="str">
        <f t="shared" si="16"/>
        <v>Ik kan vertellen wat ik geleerd heb.</v>
      </c>
      <c r="D365" s="16" t="str">
        <f t="shared" si="17"/>
        <v>Middenbouw</v>
      </c>
      <c r="E365" s="26"/>
      <c r="F365" s="5" t="s">
        <v>120</v>
      </c>
    </row>
    <row r="366" spans="1:6">
      <c r="A366" s="9" t="s">
        <v>20</v>
      </c>
      <c r="B366" s="15" t="str">
        <f t="shared" si="15"/>
        <v>Ze kunnen de uitkomsten van een leergesprek of experiment verwoorden.</v>
      </c>
      <c r="C366" s="15" t="str">
        <f t="shared" si="16"/>
        <v>Ik kan vertellen wat ik geleerd heb.</v>
      </c>
      <c r="D366" s="16" t="str">
        <f t="shared" si="17"/>
        <v>Middenbouw</v>
      </c>
      <c r="E366" s="26"/>
      <c r="F366" s="5" t="s">
        <v>122</v>
      </c>
    </row>
    <row r="367" spans="1:6">
      <c r="A367" s="9" t="s">
        <v>20</v>
      </c>
      <c r="B367" s="15" t="str">
        <f t="shared" si="15"/>
        <v>Ze kunnen de uitkomsten van een leergesprek of experiment verwoorden.</v>
      </c>
      <c r="C367" s="15" t="str">
        <f t="shared" si="16"/>
        <v>Ik kan vertellen wat ik geleerd heb.</v>
      </c>
      <c r="D367" s="16" t="str">
        <f t="shared" si="17"/>
        <v>Middenbouw</v>
      </c>
      <c r="E367" s="26"/>
      <c r="F367" s="5" t="s">
        <v>124</v>
      </c>
    </row>
    <row r="368" spans="1:6">
      <c r="A368" s="9" t="s">
        <v>20</v>
      </c>
      <c r="B368" s="15" t="str">
        <f t="shared" si="15"/>
        <v>Ze kunnen de uitkomsten van een leergesprek of experiment verwoorden.</v>
      </c>
      <c r="C368" s="15" t="str">
        <f t="shared" si="16"/>
        <v>Ik kan vertellen wat ik geleerd heb.</v>
      </c>
      <c r="D368" s="16" t="str">
        <f t="shared" si="17"/>
        <v>Middenbouw</v>
      </c>
      <c r="E368" s="26"/>
      <c r="F368" s="5" t="s">
        <v>527</v>
      </c>
    </row>
    <row r="369" spans="1:6">
      <c r="A369" s="9" t="s">
        <v>20</v>
      </c>
      <c r="B369" s="15" t="str">
        <f t="shared" si="15"/>
        <v>Ze kunnen de uitkomsten van een leergesprek of experiment verwoorden.</v>
      </c>
      <c r="C369" s="15" t="str">
        <f t="shared" si="16"/>
        <v>Ik kan vertellen wat ik geleerd heb.</v>
      </c>
      <c r="D369" s="16" t="str">
        <f t="shared" si="17"/>
        <v>Middenbouw</v>
      </c>
      <c r="E369" s="26"/>
      <c r="F369" s="5" t="s">
        <v>528</v>
      </c>
    </row>
    <row r="370" spans="1:6">
      <c r="A370" s="9" t="s">
        <v>20</v>
      </c>
      <c r="B370" s="15" t="str">
        <f t="shared" si="15"/>
        <v>Ze kunnen de uitkomsten van een leergesprek of experiment verwoorden.</v>
      </c>
      <c r="C370" s="15" t="str">
        <f t="shared" si="16"/>
        <v>Ik kan vertellen wat ik geleerd heb.</v>
      </c>
      <c r="D370" s="16" t="str">
        <f t="shared" si="17"/>
        <v>Middenbouw</v>
      </c>
      <c r="E370" s="26"/>
      <c r="F370" s="5" t="s">
        <v>529</v>
      </c>
    </row>
    <row r="371" spans="1:6">
      <c r="A371" s="9" t="s">
        <v>20</v>
      </c>
      <c r="B371" s="15" t="str">
        <f t="shared" si="15"/>
        <v>Ze kunnen de uitkomsten van een leergesprek of experiment verwoorden.</v>
      </c>
      <c r="C371" s="15" t="str">
        <f t="shared" si="16"/>
        <v>Ik kan vertellen wat ik geleerd heb.</v>
      </c>
      <c r="D371" s="16" t="str">
        <f t="shared" si="17"/>
        <v>Middenbouw</v>
      </c>
      <c r="E371" s="26"/>
      <c r="F371" s="5" t="s">
        <v>530</v>
      </c>
    </row>
    <row r="372" spans="1:6">
      <c r="A372" s="14" t="s">
        <v>20</v>
      </c>
      <c r="B372" s="15" t="str">
        <f t="shared" si="15"/>
        <v>Ze kunnen de uitkomsten van een leergesprek of experiment verwoorden.</v>
      </c>
      <c r="C372" s="15" t="str">
        <f t="shared" si="16"/>
        <v>Ik kan vertellen wat ik geleerd heb.</v>
      </c>
      <c r="D372" s="16" t="str">
        <f t="shared" si="17"/>
        <v>Middenbouw</v>
      </c>
      <c r="E372" s="25">
        <v>3</v>
      </c>
      <c r="F372" s="17" t="s">
        <v>692</v>
      </c>
    </row>
    <row r="373" spans="1:6">
      <c r="A373" s="14" t="s">
        <v>20</v>
      </c>
      <c r="B373" s="15" t="str">
        <f t="shared" si="15"/>
        <v>Ze kunnen de uitkomsten van een leergesprek of experiment verwoorden.</v>
      </c>
      <c r="C373" s="15" t="str">
        <f t="shared" si="16"/>
        <v>Ik kan vertellen wat ik geleerd heb.</v>
      </c>
      <c r="D373" s="16" t="str">
        <f t="shared" si="17"/>
        <v>Middenbouw</v>
      </c>
      <c r="E373" s="26">
        <v>3</v>
      </c>
      <c r="F373" s="5" t="s">
        <v>695</v>
      </c>
    </row>
    <row r="374" spans="1:6">
      <c r="A374" s="14" t="s">
        <v>20</v>
      </c>
      <c r="B374" s="15" t="str">
        <f t="shared" si="15"/>
        <v>Ze kunnen de uitkomsten van een leergesprek of experiment verwoorden.</v>
      </c>
      <c r="C374" s="15" t="str">
        <f t="shared" si="16"/>
        <v>Ik kan vertellen wat ik geleerd heb.</v>
      </c>
      <c r="D374" s="16" t="str">
        <f t="shared" si="17"/>
        <v>Middenbouw</v>
      </c>
      <c r="E374" s="26">
        <v>3</v>
      </c>
      <c r="F374" s="5" t="s">
        <v>710</v>
      </c>
    </row>
    <row r="375" spans="1:6">
      <c r="A375" s="14" t="s">
        <v>20</v>
      </c>
      <c r="B375" s="15" t="str">
        <f t="shared" si="15"/>
        <v>Ze kunnen de uitkomsten van een leergesprek of experiment verwoorden.</v>
      </c>
      <c r="C375" s="15" t="str">
        <f t="shared" si="16"/>
        <v>Ik kan vertellen wat ik geleerd heb.</v>
      </c>
      <c r="D375" s="16" t="str">
        <f t="shared" si="17"/>
        <v>Middenbouw</v>
      </c>
      <c r="E375" s="26">
        <v>3</v>
      </c>
      <c r="F375" s="5" t="s">
        <v>697</v>
      </c>
    </row>
    <row r="376" spans="1:6">
      <c r="A376" s="14" t="s">
        <v>20</v>
      </c>
      <c r="B376" s="15" t="str">
        <f t="shared" si="15"/>
        <v>Ze kunnen de uitkomsten van een leergesprek of experiment verwoorden.</v>
      </c>
      <c r="C376" s="15" t="str">
        <f t="shared" si="16"/>
        <v>Ik kan vertellen wat ik geleerd heb.</v>
      </c>
      <c r="D376" s="16" t="str">
        <f t="shared" si="17"/>
        <v>Middenbouw</v>
      </c>
      <c r="E376" s="26">
        <v>3</v>
      </c>
      <c r="F376" s="5" t="s">
        <v>652</v>
      </c>
    </row>
    <row r="377" spans="1:6">
      <c r="A377" s="14" t="s">
        <v>20</v>
      </c>
      <c r="B377" s="15" t="str">
        <f t="shared" si="15"/>
        <v>Ze kunnen de uitkomsten van een leergesprek of experiment verwoorden.</v>
      </c>
      <c r="C377" s="15" t="str">
        <f t="shared" si="16"/>
        <v>Ik kan vertellen wat ik geleerd heb.</v>
      </c>
      <c r="D377" s="16" t="str">
        <f t="shared" si="17"/>
        <v>Middenbouw</v>
      </c>
      <c r="E377" s="26">
        <v>4</v>
      </c>
      <c r="F377" s="17" t="s">
        <v>700</v>
      </c>
    </row>
    <row r="378" spans="1:6">
      <c r="A378" s="14" t="s">
        <v>20</v>
      </c>
      <c r="B378" s="15" t="str">
        <f t="shared" si="15"/>
        <v>Ze kunnen de uitkomsten van een leergesprek of experiment verwoorden.</v>
      </c>
      <c r="C378" s="15" t="str">
        <f t="shared" si="16"/>
        <v>Ik kan vertellen wat ik geleerd heb.</v>
      </c>
      <c r="D378" s="16" t="str">
        <f t="shared" si="17"/>
        <v>Middenbouw</v>
      </c>
      <c r="E378" s="26">
        <v>5</v>
      </c>
      <c r="F378" s="5" t="s">
        <v>702</v>
      </c>
    </row>
    <row r="379" spans="1:6">
      <c r="A379" s="14" t="s">
        <v>20</v>
      </c>
      <c r="B379" s="15" t="str">
        <f t="shared" si="15"/>
        <v>Ze kunnen de uitkomsten van een leergesprek of experiment verwoorden.</v>
      </c>
      <c r="C379" s="15" t="str">
        <f t="shared" si="16"/>
        <v>Ik kan vertellen wat ik geleerd heb.</v>
      </c>
      <c r="D379" s="16" t="str">
        <f t="shared" si="17"/>
        <v>Middenbouw</v>
      </c>
      <c r="E379" s="26">
        <v>5</v>
      </c>
      <c r="F379" s="5" t="s">
        <v>717</v>
      </c>
    </row>
    <row r="380" spans="1:6">
      <c r="A380" s="14" t="s">
        <v>20</v>
      </c>
      <c r="B380" s="15" t="str">
        <f t="shared" si="15"/>
        <v>Ze kunnen de uitkomsten van een leergesprek of experiment verwoorden.</v>
      </c>
      <c r="C380" s="15" t="str">
        <f t="shared" si="16"/>
        <v>Ik kan vertellen wat ik geleerd heb.</v>
      </c>
      <c r="D380" s="16" t="str">
        <f t="shared" si="17"/>
        <v>Middenbouw</v>
      </c>
      <c r="E380" s="26">
        <v>5</v>
      </c>
      <c r="F380" s="5" t="s">
        <v>705</v>
      </c>
    </row>
    <row r="381" spans="1:6">
      <c r="A381" s="14" t="s">
        <v>20</v>
      </c>
      <c r="B381" s="15" t="str">
        <f t="shared" si="15"/>
        <v>Ze kunnen de uitkomsten van een leergesprek of experiment verwoorden.</v>
      </c>
      <c r="C381" s="15" t="str">
        <f t="shared" si="16"/>
        <v>Ik kan vertellen wat ik geleerd heb.</v>
      </c>
      <c r="D381" s="16" t="str">
        <f t="shared" si="17"/>
        <v>Middenbouw</v>
      </c>
      <c r="E381" s="26">
        <v>5</v>
      </c>
      <c r="F381" s="5" t="s">
        <v>708</v>
      </c>
    </row>
    <row r="382" spans="1:6">
      <c r="A382" s="14" t="s">
        <v>20</v>
      </c>
      <c r="B382" s="15" t="str">
        <f t="shared" si="15"/>
        <v>Ze kunnen de uitkomsten van een leergesprek of experiment verwoorden.</v>
      </c>
      <c r="C382" s="15" t="str">
        <f t="shared" si="16"/>
        <v>Ik kan vertellen wat ik geleerd heb.</v>
      </c>
      <c r="D382" s="16" t="str">
        <f t="shared" si="17"/>
        <v>Middenbouw</v>
      </c>
      <c r="E382" s="26">
        <v>5</v>
      </c>
      <c r="F382" s="5" t="s">
        <v>718</v>
      </c>
    </row>
    <row r="383" spans="1:6">
      <c r="A383" s="14" t="s">
        <v>20</v>
      </c>
      <c r="B383" s="15" t="str">
        <f t="shared" si="15"/>
        <v>Ze kunnen de uitkomsten van een leergesprek of experiment verwoorden.</v>
      </c>
      <c r="C383" s="15" t="str">
        <f t="shared" si="16"/>
        <v>Ik kan vertellen wat ik geleerd heb.</v>
      </c>
      <c r="D383" s="16" t="str">
        <f t="shared" si="17"/>
        <v>Middenbouw</v>
      </c>
      <c r="E383" s="26">
        <v>5</v>
      </c>
      <c r="F383" s="5" t="s">
        <v>719</v>
      </c>
    </row>
    <row r="384" spans="1:6">
      <c r="A384" s="14" t="s">
        <v>20</v>
      </c>
      <c r="B384" s="15" t="str">
        <f t="shared" si="15"/>
        <v>Ze kunnen de uitkomsten van een leergesprek of experiment verwoorden.</v>
      </c>
      <c r="C384" s="15" t="str">
        <f t="shared" si="16"/>
        <v>Ik kan vertellen wat ik geleerd heb.</v>
      </c>
      <c r="D384" s="16" t="str">
        <f t="shared" si="17"/>
        <v>Middenbouw</v>
      </c>
      <c r="E384" s="26">
        <v>5</v>
      </c>
      <c r="F384" s="5" t="s">
        <v>691</v>
      </c>
    </row>
    <row r="385" spans="1:6">
      <c r="A385" s="14" t="s">
        <v>20</v>
      </c>
      <c r="B385" s="15" t="str">
        <f t="shared" si="15"/>
        <v>Ze kunnen de uitkomsten van een leergesprek of experiment verwoorden.</v>
      </c>
      <c r="C385" s="15" t="str">
        <f t="shared" si="16"/>
        <v>Ik kan vertellen wat ik geleerd heb.</v>
      </c>
      <c r="D385" s="16" t="str">
        <f t="shared" si="17"/>
        <v>Middenbouw</v>
      </c>
      <c r="E385" s="26">
        <v>5</v>
      </c>
      <c r="F385" s="5" t="s">
        <v>720</v>
      </c>
    </row>
    <row r="386" spans="1:6">
      <c r="A386" s="14" t="s">
        <v>20</v>
      </c>
      <c r="B386" s="15" t="str">
        <f t="shared" ref="B386:B449" si="18">IF(A386="1.2.1","Kinderen leiden op basis van verworven kennis nieuwe leervragen af.",IF(A386="1.2.2","Zij breiden hun kennis uit door leergesprekken en experimenten.",IF(A386="1.2.3","Ze kunnen de uitkomsten van een leergesprek of experiment verwoorden.",IF(A386="1.2.4","Ze zijn in staat een beargumenteerde mening te geven.",IF(A386="1.2.5","Ze kunnen de mening van anderen verwoorden.",IF(A386="1.2.6","Kinderen construeren in samenwerking met anderen nieuwe kennis.",IF(A386="1.2.7","Ze kunnen nieuwe kennis overdragen aan anderen.",IF(A386="1.2.8","Ze kunnen de mate van zekerheid van een standpunt uitdrukken ",IF(A386="1.2.9","Ze kunnen in een discussie tot een afweging van argumenten komen.",IF(A386="1.2.10","Ze zijn in staat om een eigen standpunt ter discussie te stellen.","Voer tussendoel in"))))))))))</f>
        <v>Ze kunnen de uitkomsten van een leergesprek of experiment verwoorden.</v>
      </c>
      <c r="C386" s="15" t="str">
        <f t="shared" ref="C386:C449" si="19">IF(A386="1.2.1","Ik kan vragen stellen zodat ik meer leer.",IF(A386="1.2.2","Ik leer van de gesprekken waaraan ik meedoe.",IF(A386="1.2.3","Ik kan vertellen wat ik geleerd heb.",IF(A386="1.2.4","Ik kan mijn mening geven in een gesprek en ook vertellen waarom ik dat vind.",IF(A386="1.2.5","Ik kan vertellen wat de mening van een ander is.",IF(A386="1.2.6","Ik kan samen met anderen nieuwe dingen leren.",IF(A386="1.2.7","Ik kan over nieuw geleerde dingen vertellen aan anderen.",IF(A386="1.2.8","Ik kan mijn eigen mening geven.",IF(A386="1.2.9","Ik kan in een gesprek de verschillende argumenten benoemen.",IF(A386="1.2.10","Ik luister naar de mening van anderen over mijn eigen standpunt.","Voer tussendoel in"))))))))))</f>
        <v>Ik kan vertellen wat ik geleerd heb.</v>
      </c>
      <c r="D386" s="16" t="str">
        <f t="shared" ref="D386:D449" si="20">IF(A386="1.2.1","Middenbouw",IF(A386="1.2.2","Middenbouw",IF(A386="1.2.3","Middenbouw",IF(A386="1.2.4","Middenbouw",IF(A386="1.2.5","Middenbouw",IF(A386="1.2.6","Bovenbouw",IF(A386="1.2.7","Bovenbouw",IF(A386="1.2.8","Bovenbouw",IF(A386="1.2.9","Bovenbouw",IF(A386="1.2.10","Bovenbouw","Onbepaald"))))))))))</f>
        <v>Middenbouw</v>
      </c>
      <c r="E386" s="26">
        <v>5</v>
      </c>
      <c r="F386" s="5" t="s">
        <v>721</v>
      </c>
    </row>
    <row r="387" spans="1:6">
      <c r="A387" s="9" t="s">
        <v>20</v>
      </c>
      <c r="B387" s="15" t="str">
        <f t="shared" si="18"/>
        <v>Ze kunnen de uitkomsten van een leergesprek of experiment verwoorden.</v>
      </c>
      <c r="C387" s="15" t="str">
        <f t="shared" si="19"/>
        <v>Ik kan vertellen wat ik geleerd heb.</v>
      </c>
      <c r="D387" s="16" t="str">
        <f t="shared" si="20"/>
        <v>Middenbouw</v>
      </c>
      <c r="E387" s="37">
        <v>4</v>
      </c>
      <c r="F387" s="13" t="s">
        <v>628</v>
      </c>
    </row>
    <row r="388" spans="1:6">
      <c r="A388" s="14" t="s">
        <v>20</v>
      </c>
      <c r="B388" s="15" t="str">
        <f t="shared" si="18"/>
        <v>Ze kunnen de uitkomsten van een leergesprek of experiment verwoorden.</v>
      </c>
      <c r="C388" s="15" t="str">
        <f t="shared" si="19"/>
        <v>Ik kan vertellen wat ik geleerd heb.</v>
      </c>
      <c r="D388" s="16" t="str">
        <f t="shared" si="20"/>
        <v>Middenbouw</v>
      </c>
      <c r="E388" s="38">
        <v>5</v>
      </c>
      <c r="F388" s="30" t="s">
        <v>635</v>
      </c>
    </row>
    <row r="389" spans="1:6">
      <c r="A389" s="9" t="s">
        <v>511</v>
      </c>
      <c r="B389" s="15" t="str">
        <f t="shared" si="18"/>
        <v>Ze zijn in staat een beargumenteerde mening te geven.</v>
      </c>
      <c r="C389" s="15" t="str">
        <f t="shared" si="19"/>
        <v>Ik kan mijn mening geven in een gesprek en ook vertellen waarom ik dat vind.</v>
      </c>
      <c r="D389" s="16" t="str">
        <f t="shared" si="20"/>
        <v>Middenbouw</v>
      </c>
      <c r="E389" s="26"/>
      <c r="F389" s="5" t="s">
        <v>504</v>
      </c>
    </row>
    <row r="390" spans="1:6">
      <c r="A390" s="9" t="s">
        <v>511</v>
      </c>
      <c r="B390" s="15" t="str">
        <f t="shared" si="18"/>
        <v>Ze zijn in staat een beargumenteerde mening te geven.</v>
      </c>
      <c r="C390" s="15" t="str">
        <f t="shared" si="19"/>
        <v>Ik kan mijn mening geven in een gesprek en ook vertellen waarom ik dat vind.</v>
      </c>
      <c r="D390" s="16" t="str">
        <f t="shared" si="20"/>
        <v>Middenbouw</v>
      </c>
      <c r="E390" s="26"/>
      <c r="F390" s="5" t="s">
        <v>505</v>
      </c>
    </row>
    <row r="391" spans="1:6">
      <c r="A391" s="9" t="s">
        <v>511</v>
      </c>
      <c r="B391" s="15" t="str">
        <f t="shared" si="18"/>
        <v>Ze zijn in staat een beargumenteerde mening te geven.</v>
      </c>
      <c r="C391" s="15" t="str">
        <f t="shared" si="19"/>
        <v>Ik kan mijn mening geven in een gesprek en ook vertellen waarom ik dat vind.</v>
      </c>
      <c r="D391" s="16" t="str">
        <f t="shared" si="20"/>
        <v>Middenbouw</v>
      </c>
      <c r="E391" s="26"/>
      <c r="F391" s="5" t="s">
        <v>506</v>
      </c>
    </row>
    <row r="392" spans="1:6">
      <c r="A392" s="14" t="s">
        <v>511</v>
      </c>
      <c r="B392" s="15" t="str">
        <f t="shared" si="18"/>
        <v>Ze zijn in staat een beargumenteerde mening te geven.</v>
      </c>
      <c r="C392" s="15" t="str">
        <f t="shared" si="19"/>
        <v>Ik kan mijn mening geven in een gesprek en ook vertellen waarom ik dat vind.</v>
      </c>
      <c r="D392" s="16" t="str">
        <f t="shared" si="20"/>
        <v>Middenbouw</v>
      </c>
      <c r="E392" s="26">
        <v>3</v>
      </c>
      <c r="F392" s="5" t="s">
        <v>694</v>
      </c>
    </row>
    <row r="393" spans="1:6">
      <c r="A393" s="14" t="s">
        <v>511</v>
      </c>
      <c r="B393" s="15" t="str">
        <f t="shared" si="18"/>
        <v>Ze zijn in staat een beargumenteerde mening te geven.</v>
      </c>
      <c r="C393" s="15" t="str">
        <f t="shared" si="19"/>
        <v>Ik kan mijn mening geven in een gesprek en ook vertellen waarom ik dat vind.</v>
      </c>
      <c r="D393" s="16" t="str">
        <f t="shared" si="20"/>
        <v>Middenbouw</v>
      </c>
      <c r="E393" s="26">
        <v>3</v>
      </c>
      <c r="F393" s="5" t="s">
        <v>711</v>
      </c>
    </row>
    <row r="394" spans="1:6">
      <c r="A394" s="14" t="s">
        <v>511</v>
      </c>
      <c r="B394" s="15" t="str">
        <f t="shared" si="18"/>
        <v>Ze zijn in staat een beargumenteerde mening te geven.</v>
      </c>
      <c r="C394" s="15" t="str">
        <f t="shared" si="19"/>
        <v>Ik kan mijn mening geven in een gesprek en ook vertellen waarom ik dat vind.</v>
      </c>
      <c r="D394" s="16" t="str">
        <f t="shared" si="20"/>
        <v>Middenbouw</v>
      </c>
      <c r="E394" s="26">
        <v>3</v>
      </c>
      <c r="F394" s="5" t="s">
        <v>697</v>
      </c>
    </row>
    <row r="395" spans="1:6">
      <c r="A395" s="14" t="s">
        <v>511</v>
      </c>
      <c r="B395" s="15" t="str">
        <f t="shared" si="18"/>
        <v>Ze zijn in staat een beargumenteerde mening te geven.</v>
      </c>
      <c r="C395" s="15" t="str">
        <f t="shared" si="19"/>
        <v>Ik kan mijn mening geven in een gesprek en ook vertellen waarom ik dat vind.</v>
      </c>
      <c r="D395" s="16" t="str">
        <f t="shared" si="20"/>
        <v>Middenbouw</v>
      </c>
      <c r="E395" s="26">
        <v>3</v>
      </c>
      <c r="F395" s="5" t="s">
        <v>715</v>
      </c>
    </row>
    <row r="396" spans="1:6">
      <c r="A396" s="14" t="s">
        <v>511</v>
      </c>
      <c r="B396" s="15" t="str">
        <f t="shared" si="18"/>
        <v>Ze zijn in staat een beargumenteerde mening te geven.</v>
      </c>
      <c r="C396" s="15" t="str">
        <f t="shared" si="19"/>
        <v>Ik kan mijn mening geven in een gesprek en ook vertellen waarom ik dat vind.</v>
      </c>
      <c r="D396" s="16" t="str">
        <f t="shared" si="20"/>
        <v>Middenbouw</v>
      </c>
      <c r="E396" s="26">
        <v>3</v>
      </c>
      <c r="F396" s="5" t="s">
        <v>652</v>
      </c>
    </row>
    <row r="397" spans="1:6">
      <c r="A397" s="14" t="s">
        <v>511</v>
      </c>
      <c r="B397" s="15" t="str">
        <f t="shared" si="18"/>
        <v>Ze zijn in staat een beargumenteerde mening te geven.</v>
      </c>
      <c r="C397" s="15" t="str">
        <f t="shared" si="19"/>
        <v>Ik kan mijn mening geven in een gesprek en ook vertellen waarom ik dat vind.</v>
      </c>
      <c r="D397" s="16" t="str">
        <f t="shared" si="20"/>
        <v>Middenbouw</v>
      </c>
      <c r="E397" s="26">
        <v>4</v>
      </c>
      <c r="F397" s="5" t="s">
        <v>696</v>
      </c>
    </row>
    <row r="398" spans="1:6">
      <c r="A398" s="14" t="s">
        <v>511</v>
      </c>
      <c r="B398" s="15" t="str">
        <f t="shared" si="18"/>
        <v>Ze zijn in staat een beargumenteerde mening te geven.</v>
      </c>
      <c r="C398" s="15" t="str">
        <f t="shared" si="19"/>
        <v>Ik kan mijn mening geven in een gesprek en ook vertellen waarom ik dat vind.</v>
      </c>
      <c r="D398" s="16" t="str">
        <f t="shared" si="20"/>
        <v>Middenbouw</v>
      </c>
      <c r="E398" s="26">
        <v>4</v>
      </c>
      <c r="F398" s="5" t="s">
        <v>716</v>
      </c>
    </row>
    <row r="399" spans="1:6">
      <c r="A399" s="14" t="s">
        <v>511</v>
      </c>
      <c r="B399" s="15" t="str">
        <f t="shared" si="18"/>
        <v>Ze zijn in staat een beargumenteerde mening te geven.</v>
      </c>
      <c r="C399" s="15" t="str">
        <f t="shared" si="19"/>
        <v>Ik kan mijn mening geven in een gesprek en ook vertellen waarom ik dat vind.</v>
      </c>
      <c r="D399" s="16" t="str">
        <f t="shared" si="20"/>
        <v>Middenbouw</v>
      </c>
      <c r="E399" s="26">
        <v>5</v>
      </c>
      <c r="F399" s="5" t="s">
        <v>702</v>
      </c>
    </row>
    <row r="400" spans="1:6">
      <c r="A400" s="14" t="s">
        <v>511</v>
      </c>
      <c r="B400" s="15" t="str">
        <f t="shared" si="18"/>
        <v>Ze zijn in staat een beargumenteerde mening te geven.</v>
      </c>
      <c r="C400" s="15" t="str">
        <f t="shared" si="19"/>
        <v>Ik kan mijn mening geven in een gesprek en ook vertellen waarom ik dat vind.</v>
      </c>
      <c r="D400" s="16" t="str">
        <f t="shared" si="20"/>
        <v>Middenbouw</v>
      </c>
      <c r="E400" s="26">
        <v>5</v>
      </c>
      <c r="F400" s="5" t="s">
        <v>703</v>
      </c>
    </row>
    <row r="401" spans="1:6">
      <c r="A401" s="14" t="s">
        <v>511</v>
      </c>
      <c r="B401" s="15" t="str">
        <f t="shared" si="18"/>
        <v>Ze zijn in staat een beargumenteerde mening te geven.</v>
      </c>
      <c r="C401" s="15" t="str">
        <f t="shared" si="19"/>
        <v>Ik kan mijn mening geven in een gesprek en ook vertellen waarom ik dat vind.</v>
      </c>
      <c r="D401" s="16" t="str">
        <f t="shared" si="20"/>
        <v>Middenbouw</v>
      </c>
      <c r="E401" s="26">
        <v>5</v>
      </c>
      <c r="F401" s="5" t="s">
        <v>717</v>
      </c>
    </row>
    <row r="402" spans="1:6">
      <c r="A402" s="14" t="s">
        <v>511</v>
      </c>
      <c r="B402" s="15" t="str">
        <f t="shared" si="18"/>
        <v>Ze zijn in staat een beargumenteerde mening te geven.</v>
      </c>
      <c r="C402" s="15" t="str">
        <f t="shared" si="19"/>
        <v>Ik kan mijn mening geven in een gesprek en ook vertellen waarom ik dat vind.</v>
      </c>
      <c r="D402" s="16" t="str">
        <f t="shared" si="20"/>
        <v>Middenbouw</v>
      </c>
      <c r="E402" s="26">
        <v>5</v>
      </c>
      <c r="F402" s="5" t="s">
        <v>705</v>
      </c>
    </row>
    <row r="403" spans="1:6">
      <c r="A403" s="14" t="s">
        <v>511</v>
      </c>
      <c r="B403" s="15" t="str">
        <f t="shared" si="18"/>
        <v>Ze zijn in staat een beargumenteerde mening te geven.</v>
      </c>
      <c r="C403" s="15" t="str">
        <f t="shared" si="19"/>
        <v>Ik kan mijn mening geven in een gesprek en ook vertellen waarom ik dat vind.</v>
      </c>
      <c r="D403" s="16" t="str">
        <f t="shared" si="20"/>
        <v>Middenbouw</v>
      </c>
      <c r="E403" s="26">
        <v>5</v>
      </c>
      <c r="F403" s="5" t="s">
        <v>708</v>
      </c>
    </row>
    <row r="404" spans="1:6">
      <c r="A404" s="14" t="s">
        <v>511</v>
      </c>
      <c r="B404" s="15" t="str">
        <f t="shared" si="18"/>
        <v>Ze zijn in staat een beargumenteerde mening te geven.</v>
      </c>
      <c r="C404" s="15" t="str">
        <f t="shared" si="19"/>
        <v>Ik kan mijn mening geven in een gesprek en ook vertellen waarom ik dat vind.</v>
      </c>
      <c r="D404" s="16" t="str">
        <f t="shared" si="20"/>
        <v>Middenbouw</v>
      </c>
      <c r="E404" s="26">
        <v>5</v>
      </c>
      <c r="F404" s="5" t="s">
        <v>719</v>
      </c>
    </row>
    <row r="405" spans="1:6">
      <c r="A405" s="14" t="s">
        <v>511</v>
      </c>
      <c r="B405" s="15" t="str">
        <f t="shared" si="18"/>
        <v>Ze zijn in staat een beargumenteerde mening te geven.</v>
      </c>
      <c r="C405" s="15" t="str">
        <f t="shared" si="19"/>
        <v>Ik kan mijn mening geven in een gesprek en ook vertellen waarom ik dat vind.</v>
      </c>
      <c r="D405" s="16" t="str">
        <f t="shared" si="20"/>
        <v>Middenbouw</v>
      </c>
      <c r="E405" s="26">
        <v>5</v>
      </c>
      <c r="F405" s="5" t="s">
        <v>691</v>
      </c>
    </row>
    <row r="406" spans="1:6">
      <c r="A406" s="14" t="s">
        <v>511</v>
      </c>
      <c r="B406" s="15" t="str">
        <f t="shared" si="18"/>
        <v>Ze zijn in staat een beargumenteerde mening te geven.</v>
      </c>
      <c r="C406" s="15" t="str">
        <f t="shared" si="19"/>
        <v>Ik kan mijn mening geven in een gesprek en ook vertellen waarom ik dat vind.</v>
      </c>
      <c r="D406" s="16" t="str">
        <f t="shared" si="20"/>
        <v>Middenbouw</v>
      </c>
      <c r="E406" s="26">
        <v>5</v>
      </c>
      <c r="F406" s="5" t="s">
        <v>720</v>
      </c>
    </row>
    <row r="407" spans="1:6">
      <c r="A407" s="14" t="s">
        <v>511</v>
      </c>
      <c r="B407" s="15" t="str">
        <f t="shared" si="18"/>
        <v>Ze zijn in staat een beargumenteerde mening te geven.</v>
      </c>
      <c r="C407" s="15" t="str">
        <f t="shared" si="19"/>
        <v>Ik kan mijn mening geven in een gesprek en ook vertellen waarom ik dat vind.</v>
      </c>
      <c r="D407" s="16" t="str">
        <f t="shared" si="20"/>
        <v>Middenbouw</v>
      </c>
      <c r="E407" s="26">
        <v>5</v>
      </c>
      <c r="F407" s="5" t="s">
        <v>721</v>
      </c>
    </row>
    <row r="408" spans="1:6">
      <c r="A408" s="14" t="s">
        <v>511</v>
      </c>
      <c r="B408" s="15" t="str">
        <f t="shared" si="18"/>
        <v>Ze zijn in staat een beargumenteerde mening te geven.</v>
      </c>
      <c r="C408" s="15" t="str">
        <f t="shared" si="19"/>
        <v>Ik kan mijn mening geven in een gesprek en ook vertellen waarom ik dat vind.</v>
      </c>
      <c r="D408" s="16" t="str">
        <f t="shared" si="20"/>
        <v>Middenbouw</v>
      </c>
      <c r="E408" s="37">
        <v>4</v>
      </c>
      <c r="F408" s="30" t="s">
        <v>642</v>
      </c>
    </row>
    <row r="409" spans="1:6">
      <c r="A409" s="14" t="s">
        <v>511</v>
      </c>
      <c r="B409" s="15" t="str">
        <f t="shared" si="18"/>
        <v>Ze zijn in staat een beargumenteerde mening te geven.</v>
      </c>
      <c r="C409" s="15" t="str">
        <f t="shared" si="19"/>
        <v>Ik kan mijn mening geven in een gesprek en ook vertellen waarom ik dat vind.</v>
      </c>
      <c r="D409" s="16" t="str">
        <f t="shared" si="20"/>
        <v>Middenbouw</v>
      </c>
      <c r="E409" s="37">
        <v>4</v>
      </c>
      <c r="F409" s="30" t="s">
        <v>643</v>
      </c>
    </row>
    <row r="410" spans="1:6">
      <c r="A410" s="14" t="s">
        <v>511</v>
      </c>
      <c r="B410" s="15" t="str">
        <f t="shared" si="18"/>
        <v>Ze zijn in staat een beargumenteerde mening te geven.</v>
      </c>
      <c r="C410" s="15" t="str">
        <f t="shared" si="19"/>
        <v>Ik kan mijn mening geven in een gesprek en ook vertellen waarom ik dat vind.</v>
      </c>
      <c r="D410" s="16" t="str">
        <f t="shared" si="20"/>
        <v>Middenbouw</v>
      </c>
      <c r="E410" s="37">
        <v>4</v>
      </c>
      <c r="F410" s="30" t="s">
        <v>645</v>
      </c>
    </row>
    <row r="411" spans="1:6">
      <c r="A411" s="14" t="s">
        <v>511</v>
      </c>
      <c r="B411" s="15" t="str">
        <f t="shared" si="18"/>
        <v>Ze zijn in staat een beargumenteerde mening te geven.</v>
      </c>
      <c r="C411" s="15" t="str">
        <f t="shared" si="19"/>
        <v>Ik kan mijn mening geven in een gesprek en ook vertellen waarom ik dat vind.</v>
      </c>
      <c r="D411" s="16" t="str">
        <f t="shared" si="20"/>
        <v>Middenbouw</v>
      </c>
      <c r="E411" s="37">
        <v>4</v>
      </c>
      <c r="F411" s="13" t="s">
        <v>628</v>
      </c>
    </row>
    <row r="412" spans="1:6">
      <c r="A412" s="14" t="s">
        <v>511</v>
      </c>
      <c r="B412" s="15" t="str">
        <f t="shared" si="18"/>
        <v>Ze zijn in staat een beargumenteerde mening te geven.</v>
      </c>
      <c r="C412" s="15" t="str">
        <f t="shared" si="19"/>
        <v>Ik kan mijn mening geven in een gesprek en ook vertellen waarom ik dat vind.</v>
      </c>
      <c r="D412" s="16" t="str">
        <f t="shared" si="20"/>
        <v>Middenbouw</v>
      </c>
      <c r="E412" s="37">
        <v>5</v>
      </c>
      <c r="F412" s="30" t="s">
        <v>630</v>
      </c>
    </row>
    <row r="413" spans="1:6">
      <c r="A413" s="14" t="s">
        <v>511</v>
      </c>
      <c r="B413" s="15" t="str">
        <f t="shared" si="18"/>
        <v>Ze zijn in staat een beargumenteerde mening te geven.</v>
      </c>
      <c r="C413" s="15" t="str">
        <f t="shared" si="19"/>
        <v>Ik kan mijn mening geven in een gesprek en ook vertellen waarom ik dat vind.</v>
      </c>
      <c r="D413" s="16" t="str">
        <f t="shared" si="20"/>
        <v>Middenbouw</v>
      </c>
      <c r="E413" s="37">
        <v>5</v>
      </c>
      <c r="F413" s="30" t="s">
        <v>636</v>
      </c>
    </row>
    <row r="414" spans="1:6">
      <c r="A414" s="9" t="s">
        <v>511</v>
      </c>
      <c r="B414" s="15" t="str">
        <f t="shared" si="18"/>
        <v>Ze zijn in staat een beargumenteerde mening te geven.</v>
      </c>
      <c r="C414" s="15" t="str">
        <f t="shared" si="19"/>
        <v>Ik kan mijn mening geven in een gesprek en ook vertellen waarom ik dat vind.</v>
      </c>
      <c r="D414" s="16" t="str">
        <f t="shared" si="20"/>
        <v>Middenbouw</v>
      </c>
      <c r="E414" s="37">
        <v>5</v>
      </c>
      <c r="F414" s="13" t="s">
        <v>637</v>
      </c>
    </row>
    <row r="415" spans="1:6">
      <c r="A415" s="9" t="s">
        <v>511</v>
      </c>
      <c r="B415" s="15" t="str">
        <f t="shared" si="18"/>
        <v>Ze zijn in staat een beargumenteerde mening te geven.</v>
      </c>
      <c r="C415" s="15" t="str">
        <f t="shared" si="19"/>
        <v>Ik kan mijn mening geven in een gesprek en ook vertellen waarom ik dat vind.</v>
      </c>
      <c r="D415" s="16" t="str">
        <f t="shared" si="20"/>
        <v>Middenbouw</v>
      </c>
      <c r="E415" s="37">
        <v>5</v>
      </c>
      <c r="F415" s="13" t="s">
        <v>647</v>
      </c>
    </row>
    <row r="416" spans="1:6">
      <c r="A416" s="9" t="s">
        <v>511</v>
      </c>
      <c r="B416" s="15" t="str">
        <f t="shared" si="18"/>
        <v>Ze zijn in staat een beargumenteerde mening te geven.</v>
      </c>
      <c r="C416" s="15" t="str">
        <f t="shared" si="19"/>
        <v>Ik kan mijn mening geven in een gesprek en ook vertellen waarom ik dat vind.</v>
      </c>
      <c r="D416" s="16" t="str">
        <f t="shared" si="20"/>
        <v>Middenbouw</v>
      </c>
      <c r="E416" s="37">
        <v>5</v>
      </c>
      <c r="F416" s="13" t="s">
        <v>648</v>
      </c>
    </row>
    <row r="417" spans="1:6">
      <c r="A417" s="14" t="s">
        <v>511</v>
      </c>
      <c r="B417" s="15" t="str">
        <f t="shared" si="18"/>
        <v>Ze zijn in staat een beargumenteerde mening te geven.</v>
      </c>
      <c r="C417" s="15" t="str">
        <f t="shared" si="19"/>
        <v>Ik kan mijn mening geven in een gesprek en ook vertellen waarom ik dat vind.</v>
      </c>
      <c r="D417" s="16" t="str">
        <f t="shared" si="20"/>
        <v>Middenbouw</v>
      </c>
      <c r="E417" s="37">
        <v>5</v>
      </c>
      <c r="F417" s="30" t="s">
        <v>631</v>
      </c>
    </row>
    <row r="418" spans="1:6">
      <c r="A418" s="9" t="s">
        <v>511</v>
      </c>
      <c r="B418" s="15" t="str">
        <f t="shared" si="18"/>
        <v>Ze zijn in staat een beargumenteerde mening te geven.</v>
      </c>
      <c r="C418" s="15" t="str">
        <f t="shared" si="19"/>
        <v>Ik kan mijn mening geven in een gesprek en ook vertellen waarom ik dat vind.</v>
      </c>
      <c r="D418" s="16" t="str">
        <f t="shared" si="20"/>
        <v>Middenbouw</v>
      </c>
      <c r="E418" s="37">
        <v>5</v>
      </c>
      <c r="F418" s="13" t="s">
        <v>649</v>
      </c>
    </row>
    <row r="419" spans="1:6">
      <c r="A419" s="9" t="s">
        <v>511</v>
      </c>
      <c r="B419" s="15" t="str">
        <f t="shared" si="18"/>
        <v>Ze zijn in staat een beargumenteerde mening te geven.</v>
      </c>
      <c r="C419" s="15" t="str">
        <f t="shared" si="19"/>
        <v>Ik kan mijn mening geven in een gesprek en ook vertellen waarom ik dat vind.</v>
      </c>
      <c r="D419" s="16" t="str">
        <f t="shared" si="20"/>
        <v>Middenbouw</v>
      </c>
      <c r="E419" s="37">
        <v>5</v>
      </c>
      <c r="F419" s="13" t="s">
        <v>650</v>
      </c>
    </row>
    <row r="420" spans="1:6">
      <c r="A420" s="9" t="s">
        <v>511</v>
      </c>
      <c r="B420" s="15" t="str">
        <f t="shared" si="18"/>
        <v>Ze zijn in staat een beargumenteerde mening te geven.</v>
      </c>
      <c r="C420" s="15" t="str">
        <f t="shared" si="19"/>
        <v>Ik kan mijn mening geven in een gesprek en ook vertellen waarom ik dat vind.</v>
      </c>
      <c r="D420" s="16" t="str">
        <f t="shared" si="20"/>
        <v>Middenbouw</v>
      </c>
      <c r="E420" s="37">
        <v>5</v>
      </c>
      <c r="F420" s="13" t="s">
        <v>638</v>
      </c>
    </row>
    <row r="421" spans="1:6">
      <c r="A421" s="9" t="s">
        <v>511</v>
      </c>
      <c r="B421" s="15" t="str">
        <f t="shared" si="18"/>
        <v>Ze zijn in staat een beargumenteerde mening te geven.</v>
      </c>
      <c r="C421" s="15" t="str">
        <f t="shared" si="19"/>
        <v>Ik kan mijn mening geven in een gesprek en ook vertellen waarom ik dat vind.</v>
      </c>
      <c r="D421" s="16" t="str">
        <f t="shared" si="20"/>
        <v>Middenbouw</v>
      </c>
      <c r="E421" s="37">
        <v>5</v>
      </c>
      <c r="F421" s="13" t="s">
        <v>651</v>
      </c>
    </row>
    <row r="422" spans="1:6">
      <c r="A422" s="9" t="s">
        <v>511</v>
      </c>
      <c r="B422" s="15" t="str">
        <f t="shared" si="18"/>
        <v>Ze zijn in staat een beargumenteerde mening te geven.</v>
      </c>
      <c r="C422" s="15" t="str">
        <f t="shared" si="19"/>
        <v>Ik kan mijn mening geven in een gesprek en ook vertellen waarom ik dat vind.</v>
      </c>
      <c r="D422" s="16" t="str">
        <f t="shared" si="20"/>
        <v>Middenbouw</v>
      </c>
      <c r="E422" s="37">
        <v>5</v>
      </c>
      <c r="F422" s="13" t="s">
        <v>635</v>
      </c>
    </row>
    <row r="423" spans="1:6">
      <c r="A423" s="14" t="s">
        <v>583</v>
      </c>
      <c r="B423" s="15" t="str">
        <f t="shared" si="18"/>
        <v>Ze kunnen de mening van anderen verwoorden.</v>
      </c>
      <c r="C423" s="15" t="str">
        <f t="shared" si="19"/>
        <v>Ik kan vertellen wat de mening van een ander is.</v>
      </c>
      <c r="D423" s="16" t="str">
        <f t="shared" si="20"/>
        <v>Middenbouw</v>
      </c>
      <c r="E423" s="25">
        <v>3</v>
      </c>
      <c r="F423" s="17" t="s">
        <v>711</v>
      </c>
    </row>
    <row r="424" spans="1:6">
      <c r="A424" s="14" t="s">
        <v>583</v>
      </c>
      <c r="B424" s="15" t="str">
        <f t="shared" si="18"/>
        <v>Ze kunnen de mening van anderen verwoorden.</v>
      </c>
      <c r="C424" s="15" t="str">
        <f t="shared" si="19"/>
        <v>Ik kan vertellen wat de mening van een ander is.</v>
      </c>
      <c r="D424" s="16" t="str">
        <f t="shared" si="20"/>
        <v>Middenbouw</v>
      </c>
      <c r="E424" s="26">
        <v>3</v>
      </c>
      <c r="F424" s="5" t="s">
        <v>715</v>
      </c>
    </row>
    <row r="425" spans="1:6">
      <c r="A425" s="14" t="s">
        <v>583</v>
      </c>
      <c r="B425" s="15" t="str">
        <f t="shared" si="18"/>
        <v>Ze kunnen de mening van anderen verwoorden.</v>
      </c>
      <c r="C425" s="15" t="str">
        <f t="shared" si="19"/>
        <v>Ik kan vertellen wat de mening van een ander is.</v>
      </c>
      <c r="D425" s="16" t="str">
        <f t="shared" si="20"/>
        <v>Middenbouw</v>
      </c>
      <c r="E425" s="26">
        <v>3</v>
      </c>
      <c r="F425" s="5" t="s">
        <v>652</v>
      </c>
    </row>
    <row r="426" spans="1:6">
      <c r="A426" s="14" t="s">
        <v>583</v>
      </c>
      <c r="B426" s="15" t="str">
        <f t="shared" si="18"/>
        <v>Ze kunnen de mening van anderen verwoorden.</v>
      </c>
      <c r="C426" s="15" t="str">
        <f t="shared" si="19"/>
        <v>Ik kan vertellen wat de mening van een ander is.</v>
      </c>
      <c r="D426" s="16" t="str">
        <f t="shared" si="20"/>
        <v>Middenbouw</v>
      </c>
      <c r="E426" s="26">
        <v>4</v>
      </c>
      <c r="F426" s="5" t="s">
        <v>704</v>
      </c>
    </row>
    <row r="427" spans="1:6">
      <c r="A427" s="14" t="s">
        <v>583</v>
      </c>
      <c r="B427" s="15" t="str">
        <f t="shared" si="18"/>
        <v>Ze kunnen de mening van anderen verwoorden.</v>
      </c>
      <c r="C427" s="15" t="str">
        <f t="shared" si="19"/>
        <v>Ik kan vertellen wat de mening van een ander is.</v>
      </c>
      <c r="D427" s="16" t="str">
        <f t="shared" si="20"/>
        <v>Middenbouw</v>
      </c>
      <c r="E427" s="26">
        <v>4</v>
      </c>
      <c r="F427" s="5" t="s">
        <v>696</v>
      </c>
    </row>
    <row r="428" spans="1:6">
      <c r="A428" s="14" t="s">
        <v>583</v>
      </c>
      <c r="B428" s="15" t="str">
        <f t="shared" si="18"/>
        <v>Ze kunnen de mening van anderen verwoorden.</v>
      </c>
      <c r="C428" s="15" t="str">
        <f t="shared" si="19"/>
        <v>Ik kan vertellen wat de mening van een ander is.</v>
      </c>
      <c r="D428" s="16" t="str">
        <f t="shared" si="20"/>
        <v>Middenbouw</v>
      </c>
      <c r="E428" s="26">
        <v>4</v>
      </c>
      <c r="F428" s="5" t="s">
        <v>716</v>
      </c>
    </row>
    <row r="429" spans="1:6">
      <c r="A429" s="14" t="s">
        <v>583</v>
      </c>
      <c r="B429" s="15" t="str">
        <f t="shared" si="18"/>
        <v>Ze kunnen de mening van anderen verwoorden.</v>
      </c>
      <c r="C429" s="15" t="str">
        <f t="shared" si="19"/>
        <v>Ik kan vertellen wat de mening van een ander is.</v>
      </c>
      <c r="D429" s="16" t="str">
        <f t="shared" si="20"/>
        <v>Middenbouw</v>
      </c>
      <c r="E429" s="26">
        <v>5</v>
      </c>
      <c r="F429" s="5" t="s">
        <v>702</v>
      </c>
    </row>
    <row r="430" spans="1:6">
      <c r="A430" s="14" t="s">
        <v>583</v>
      </c>
      <c r="B430" s="15" t="str">
        <f t="shared" si="18"/>
        <v>Ze kunnen de mening van anderen verwoorden.</v>
      </c>
      <c r="C430" s="15" t="str">
        <f t="shared" si="19"/>
        <v>Ik kan vertellen wat de mening van een ander is.</v>
      </c>
      <c r="D430" s="16" t="str">
        <f t="shared" si="20"/>
        <v>Middenbouw</v>
      </c>
      <c r="E430" s="26">
        <v>5</v>
      </c>
      <c r="F430" s="5" t="s">
        <v>703</v>
      </c>
    </row>
    <row r="431" spans="1:6">
      <c r="A431" s="14" t="s">
        <v>583</v>
      </c>
      <c r="B431" s="15" t="str">
        <f t="shared" si="18"/>
        <v>Ze kunnen de mening van anderen verwoorden.</v>
      </c>
      <c r="C431" s="15" t="str">
        <f t="shared" si="19"/>
        <v>Ik kan vertellen wat de mening van een ander is.</v>
      </c>
      <c r="D431" s="16" t="str">
        <f t="shared" si="20"/>
        <v>Middenbouw</v>
      </c>
      <c r="E431" s="26">
        <v>5</v>
      </c>
      <c r="F431" s="5" t="s">
        <v>717</v>
      </c>
    </row>
    <row r="432" spans="1:6">
      <c r="A432" s="14" t="s">
        <v>583</v>
      </c>
      <c r="B432" s="15" t="str">
        <f t="shared" si="18"/>
        <v>Ze kunnen de mening van anderen verwoorden.</v>
      </c>
      <c r="C432" s="15" t="str">
        <f t="shared" si="19"/>
        <v>Ik kan vertellen wat de mening van een ander is.</v>
      </c>
      <c r="D432" s="16" t="str">
        <f t="shared" si="20"/>
        <v>Middenbouw</v>
      </c>
      <c r="E432" s="26">
        <v>5</v>
      </c>
      <c r="F432" s="5" t="s">
        <v>705</v>
      </c>
    </row>
    <row r="433" spans="1:6">
      <c r="A433" s="14" t="s">
        <v>583</v>
      </c>
      <c r="B433" s="15" t="str">
        <f t="shared" si="18"/>
        <v>Ze kunnen de mening van anderen verwoorden.</v>
      </c>
      <c r="C433" s="15" t="str">
        <f t="shared" si="19"/>
        <v>Ik kan vertellen wat de mening van een ander is.</v>
      </c>
      <c r="D433" s="16" t="str">
        <f t="shared" si="20"/>
        <v>Middenbouw</v>
      </c>
      <c r="E433" s="26">
        <v>5</v>
      </c>
      <c r="F433" s="5" t="s">
        <v>708</v>
      </c>
    </row>
    <row r="434" spans="1:6">
      <c r="A434" s="14" t="s">
        <v>583</v>
      </c>
      <c r="B434" s="15" t="str">
        <f t="shared" si="18"/>
        <v>Ze kunnen de mening van anderen verwoorden.</v>
      </c>
      <c r="C434" s="15" t="str">
        <f t="shared" si="19"/>
        <v>Ik kan vertellen wat de mening van een ander is.</v>
      </c>
      <c r="D434" s="16" t="str">
        <f t="shared" si="20"/>
        <v>Middenbouw</v>
      </c>
      <c r="E434" s="26">
        <v>5</v>
      </c>
      <c r="F434" s="5" t="s">
        <v>719</v>
      </c>
    </row>
    <row r="435" spans="1:6">
      <c r="A435" s="9" t="s">
        <v>583</v>
      </c>
      <c r="B435" s="15" t="str">
        <f t="shared" si="18"/>
        <v>Ze kunnen de mening van anderen verwoorden.</v>
      </c>
      <c r="C435" s="15" t="str">
        <f t="shared" si="19"/>
        <v>Ik kan vertellen wat de mening van een ander is.</v>
      </c>
      <c r="D435" s="16" t="str">
        <f t="shared" si="20"/>
        <v>Middenbouw</v>
      </c>
      <c r="E435" s="26">
        <v>5</v>
      </c>
      <c r="F435" s="5" t="s">
        <v>720</v>
      </c>
    </row>
    <row r="436" spans="1:6">
      <c r="A436" s="14" t="s">
        <v>583</v>
      </c>
      <c r="B436" s="15" t="str">
        <f t="shared" si="18"/>
        <v>Ze kunnen de mening van anderen verwoorden.</v>
      </c>
      <c r="C436" s="15" t="str">
        <f t="shared" si="19"/>
        <v>Ik kan vertellen wat de mening van een ander is.</v>
      </c>
      <c r="D436" s="16" t="str">
        <f t="shared" si="20"/>
        <v>Middenbouw</v>
      </c>
      <c r="E436" s="37">
        <v>4</v>
      </c>
      <c r="F436" s="30" t="s">
        <v>643</v>
      </c>
    </row>
    <row r="437" spans="1:6">
      <c r="A437" s="9" t="s">
        <v>583</v>
      </c>
      <c r="B437" s="15" t="str">
        <f t="shared" si="18"/>
        <v>Ze kunnen de mening van anderen verwoorden.</v>
      </c>
      <c r="C437" s="15" t="str">
        <f t="shared" si="19"/>
        <v>Ik kan vertellen wat de mening van een ander is.</v>
      </c>
      <c r="D437" s="16" t="str">
        <f t="shared" si="20"/>
        <v>Middenbouw</v>
      </c>
      <c r="E437" s="37">
        <v>4</v>
      </c>
      <c r="F437" s="13" t="s">
        <v>652</v>
      </c>
    </row>
    <row r="438" spans="1:6">
      <c r="A438" s="14" t="s">
        <v>583</v>
      </c>
      <c r="B438" s="15" t="str">
        <f t="shared" si="18"/>
        <v>Ze kunnen de mening van anderen verwoorden.</v>
      </c>
      <c r="C438" s="15" t="str">
        <f t="shared" si="19"/>
        <v>Ik kan vertellen wat de mening van een ander is.</v>
      </c>
      <c r="D438" s="16" t="str">
        <f t="shared" si="20"/>
        <v>Middenbouw</v>
      </c>
      <c r="E438" s="37">
        <v>4</v>
      </c>
      <c r="F438" s="30" t="s">
        <v>628</v>
      </c>
    </row>
    <row r="439" spans="1:6">
      <c r="A439" s="9" t="s">
        <v>583</v>
      </c>
      <c r="B439" s="15" t="str">
        <f t="shared" si="18"/>
        <v>Ze kunnen de mening van anderen verwoorden.</v>
      </c>
      <c r="C439" s="15" t="str">
        <f t="shared" si="19"/>
        <v>Ik kan vertellen wat de mening van een ander is.</v>
      </c>
      <c r="D439" s="16" t="str">
        <f t="shared" si="20"/>
        <v>Middenbouw</v>
      </c>
      <c r="E439" s="26">
        <v>5</v>
      </c>
      <c r="F439" s="5" t="s">
        <v>637</v>
      </c>
    </row>
    <row r="440" spans="1:6">
      <c r="A440" s="14" t="s">
        <v>583</v>
      </c>
      <c r="B440" s="15" t="str">
        <f t="shared" si="18"/>
        <v>Ze kunnen de mening van anderen verwoorden.</v>
      </c>
      <c r="C440" s="15" t="str">
        <f t="shared" si="19"/>
        <v>Ik kan vertellen wat de mening van een ander is.</v>
      </c>
      <c r="D440" s="16" t="str">
        <f t="shared" si="20"/>
        <v>Middenbouw</v>
      </c>
      <c r="E440" s="37">
        <v>5</v>
      </c>
      <c r="F440" s="13" t="s">
        <v>631</v>
      </c>
    </row>
    <row r="441" spans="1:6">
      <c r="A441" s="14" t="s">
        <v>583</v>
      </c>
      <c r="B441" s="15" t="str">
        <f t="shared" si="18"/>
        <v>Ze kunnen de mening van anderen verwoorden.</v>
      </c>
      <c r="C441" s="15" t="str">
        <f t="shared" si="19"/>
        <v>Ik kan vertellen wat de mening van een ander is.</v>
      </c>
      <c r="D441" s="16" t="str">
        <f t="shared" si="20"/>
        <v>Middenbouw</v>
      </c>
      <c r="E441" s="37">
        <v>5</v>
      </c>
      <c r="F441" s="13" t="s">
        <v>635</v>
      </c>
    </row>
    <row r="442" spans="1:6">
      <c r="A442" s="14" t="s">
        <v>583</v>
      </c>
      <c r="B442" s="15" t="str">
        <f t="shared" si="18"/>
        <v>Ze kunnen de mening van anderen verwoorden.</v>
      </c>
      <c r="C442" s="15" t="str">
        <f t="shared" si="19"/>
        <v>Ik kan vertellen wat de mening van een ander is.</v>
      </c>
      <c r="D442" s="16" t="str">
        <f t="shared" si="20"/>
        <v>Middenbouw</v>
      </c>
      <c r="E442" s="37">
        <v>5</v>
      </c>
      <c r="F442" s="13" t="s">
        <v>634</v>
      </c>
    </row>
    <row r="443" spans="1:6">
      <c r="A443" s="9" t="s">
        <v>224</v>
      </c>
      <c r="B443" s="15" t="str">
        <f t="shared" si="18"/>
        <v>Kinderen construeren in samenwerking met anderen nieuwe kennis.</v>
      </c>
      <c r="C443" s="15" t="str">
        <f t="shared" si="19"/>
        <v>Ik kan samen met anderen nieuwe dingen leren.</v>
      </c>
      <c r="D443" s="16" t="str">
        <f t="shared" si="20"/>
        <v>Bovenbouw</v>
      </c>
      <c r="E443" s="26"/>
      <c r="F443" s="5" t="s">
        <v>225</v>
      </c>
    </row>
    <row r="444" spans="1:6">
      <c r="A444" s="9" t="s">
        <v>224</v>
      </c>
      <c r="B444" s="15" t="str">
        <f t="shared" si="18"/>
        <v>Kinderen construeren in samenwerking met anderen nieuwe kennis.</v>
      </c>
      <c r="C444" s="15" t="str">
        <f t="shared" si="19"/>
        <v>Ik kan samen met anderen nieuwe dingen leren.</v>
      </c>
      <c r="D444" s="16" t="str">
        <f t="shared" si="20"/>
        <v>Bovenbouw</v>
      </c>
      <c r="E444" s="26"/>
      <c r="F444" s="5" t="s">
        <v>448</v>
      </c>
    </row>
    <row r="445" spans="1:6">
      <c r="A445" s="9" t="s">
        <v>224</v>
      </c>
      <c r="B445" s="15" t="str">
        <f t="shared" si="18"/>
        <v>Kinderen construeren in samenwerking met anderen nieuwe kennis.</v>
      </c>
      <c r="C445" s="15" t="str">
        <f t="shared" si="19"/>
        <v>Ik kan samen met anderen nieuwe dingen leren.</v>
      </c>
      <c r="D445" s="16" t="str">
        <f t="shared" si="20"/>
        <v>Bovenbouw</v>
      </c>
      <c r="E445" s="26"/>
      <c r="F445" s="5" t="s">
        <v>449</v>
      </c>
    </row>
    <row r="446" spans="1:6">
      <c r="A446" s="9" t="s">
        <v>224</v>
      </c>
      <c r="B446" s="15" t="str">
        <f t="shared" si="18"/>
        <v>Kinderen construeren in samenwerking met anderen nieuwe kennis.</v>
      </c>
      <c r="C446" s="15" t="str">
        <f t="shared" si="19"/>
        <v>Ik kan samen met anderen nieuwe dingen leren.</v>
      </c>
      <c r="D446" s="16" t="str">
        <f t="shared" si="20"/>
        <v>Bovenbouw</v>
      </c>
      <c r="E446" s="26"/>
      <c r="F446" s="5" t="s">
        <v>450</v>
      </c>
    </row>
    <row r="447" spans="1:6">
      <c r="A447" s="9" t="s">
        <v>224</v>
      </c>
      <c r="B447" s="15" t="str">
        <f t="shared" si="18"/>
        <v>Kinderen construeren in samenwerking met anderen nieuwe kennis.</v>
      </c>
      <c r="C447" s="15" t="str">
        <f t="shared" si="19"/>
        <v>Ik kan samen met anderen nieuwe dingen leren.</v>
      </c>
      <c r="D447" s="16" t="str">
        <f t="shared" si="20"/>
        <v>Bovenbouw</v>
      </c>
      <c r="E447" s="26"/>
      <c r="F447" s="5" t="s">
        <v>451</v>
      </c>
    </row>
    <row r="448" spans="1:6">
      <c r="A448" s="9" t="s">
        <v>224</v>
      </c>
      <c r="B448" s="15" t="str">
        <f t="shared" si="18"/>
        <v>Kinderen construeren in samenwerking met anderen nieuwe kennis.</v>
      </c>
      <c r="C448" s="15" t="str">
        <f t="shared" si="19"/>
        <v>Ik kan samen met anderen nieuwe dingen leren.</v>
      </c>
      <c r="D448" s="16" t="str">
        <f t="shared" si="20"/>
        <v>Bovenbouw</v>
      </c>
      <c r="E448" s="26"/>
      <c r="F448" s="5" t="s">
        <v>452</v>
      </c>
    </row>
    <row r="449" spans="1:6">
      <c r="A449" s="9" t="s">
        <v>224</v>
      </c>
      <c r="B449" s="15" t="str">
        <f t="shared" si="18"/>
        <v>Kinderen construeren in samenwerking met anderen nieuwe kennis.</v>
      </c>
      <c r="C449" s="15" t="str">
        <f t="shared" si="19"/>
        <v>Ik kan samen met anderen nieuwe dingen leren.</v>
      </c>
      <c r="D449" s="16" t="str">
        <f t="shared" si="20"/>
        <v>Bovenbouw</v>
      </c>
      <c r="E449" s="26"/>
      <c r="F449" s="5" t="s">
        <v>453</v>
      </c>
    </row>
    <row r="450" spans="1:6">
      <c r="A450" s="9" t="s">
        <v>224</v>
      </c>
      <c r="B450" s="15" t="str">
        <f t="shared" ref="B450:B513" si="21">IF(A450="1.2.1","Kinderen leiden op basis van verworven kennis nieuwe leervragen af.",IF(A450="1.2.2","Zij breiden hun kennis uit door leergesprekken en experimenten.",IF(A450="1.2.3","Ze kunnen de uitkomsten van een leergesprek of experiment verwoorden.",IF(A450="1.2.4","Ze zijn in staat een beargumenteerde mening te geven.",IF(A450="1.2.5","Ze kunnen de mening van anderen verwoorden.",IF(A450="1.2.6","Kinderen construeren in samenwerking met anderen nieuwe kennis.",IF(A450="1.2.7","Ze kunnen nieuwe kennis overdragen aan anderen.",IF(A450="1.2.8","Ze kunnen de mate van zekerheid van een standpunt uitdrukken ",IF(A450="1.2.9","Ze kunnen in een discussie tot een afweging van argumenten komen.",IF(A450="1.2.10","Ze zijn in staat om een eigen standpunt ter discussie te stellen.","Voer tussendoel in"))))))))))</f>
        <v>Kinderen construeren in samenwerking met anderen nieuwe kennis.</v>
      </c>
      <c r="C450" s="15" t="str">
        <f t="shared" ref="C450:C513" si="22">IF(A450="1.2.1","Ik kan vragen stellen zodat ik meer leer.",IF(A450="1.2.2","Ik leer van de gesprekken waaraan ik meedoe.",IF(A450="1.2.3","Ik kan vertellen wat ik geleerd heb.",IF(A450="1.2.4","Ik kan mijn mening geven in een gesprek en ook vertellen waarom ik dat vind.",IF(A450="1.2.5","Ik kan vertellen wat de mening van een ander is.",IF(A450="1.2.6","Ik kan samen met anderen nieuwe dingen leren.",IF(A450="1.2.7","Ik kan over nieuw geleerde dingen vertellen aan anderen.",IF(A450="1.2.8","Ik kan mijn eigen mening geven.",IF(A450="1.2.9","Ik kan in een gesprek de verschillende argumenten benoemen.",IF(A450="1.2.10","Ik luister naar de mening van anderen over mijn eigen standpunt.","Voer tussendoel in"))))))))))</f>
        <v>Ik kan samen met anderen nieuwe dingen leren.</v>
      </c>
      <c r="D450" s="16" t="str">
        <f t="shared" ref="D450:D513" si="23">IF(A450="1.2.1","Middenbouw",IF(A450="1.2.2","Middenbouw",IF(A450="1.2.3","Middenbouw",IF(A450="1.2.4","Middenbouw",IF(A450="1.2.5","Middenbouw",IF(A450="1.2.6","Bovenbouw",IF(A450="1.2.7","Bovenbouw",IF(A450="1.2.8","Bovenbouw",IF(A450="1.2.9","Bovenbouw",IF(A450="1.2.10","Bovenbouw","Onbepaald"))))))))))</f>
        <v>Bovenbouw</v>
      </c>
      <c r="E450" s="26"/>
      <c r="F450" s="5" t="s">
        <v>454</v>
      </c>
    </row>
    <row r="451" spans="1:6">
      <c r="A451" s="9" t="s">
        <v>224</v>
      </c>
      <c r="B451" s="15" t="str">
        <f t="shared" si="21"/>
        <v>Kinderen construeren in samenwerking met anderen nieuwe kennis.</v>
      </c>
      <c r="C451" s="15" t="str">
        <f t="shared" si="22"/>
        <v>Ik kan samen met anderen nieuwe dingen leren.</v>
      </c>
      <c r="D451" s="16" t="str">
        <f t="shared" si="23"/>
        <v>Bovenbouw</v>
      </c>
      <c r="E451" s="26"/>
      <c r="F451" s="5" t="s">
        <v>455</v>
      </c>
    </row>
    <row r="452" spans="1:6">
      <c r="A452" s="9" t="s">
        <v>224</v>
      </c>
      <c r="B452" s="15" t="str">
        <f t="shared" si="21"/>
        <v>Kinderen construeren in samenwerking met anderen nieuwe kennis.</v>
      </c>
      <c r="C452" s="15" t="str">
        <f t="shared" si="22"/>
        <v>Ik kan samen met anderen nieuwe dingen leren.</v>
      </c>
      <c r="D452" s="16" t="str">
        <f t="shared" si="23"/>
        <v>Bovenbouw</v>
      </c>
      <c r="E452" s="26"/>
      <c r="F452" s="5" t="s">
        <v>456</v>
      </c>
    </row>
    <row r="453" spans="1:6">
      <c r="A453" s="9" t="s">
        <v>224</v>
      </c>
      <c r="B453" s="15" t="str">
        <f t="shared" si="21"/>
        <v>Kinderen construeren in samenwerking met anderen nieuwe kennis.</v>
      </c>
      <c r="C453" s="15" t="str">
        <f t="shared" si="22"/>
        <v>Ik kan samen met anderen nieuwe dingen leren.</v>
      </c>
      <c r="D453" s="16" t="str">
        <f t="shared" si="23"/>
        <v>Bovenbouw</v>
      </c>
      <c r="E453" s="26"/>
      <c r="F453" s="5" t="s">
        <v>457</v>
      </c>
    </row>
    <row r="454" spans="1:6">
      <c r="A454" s="9" t="s">
        <v>224</v>
      </c>
      <c r="B454" s="15" t="str">
        <f t="shared" si="21"/>
        <v>Kinderen construeren in samenwerking met anderen nieuwe kennis.</v>
      </c>
      <c r="C454" s="15" t="str">
        <f t="shared" si="22"/>
        <v>Ik kan samen met anderen nieuwe dingen leren.</v>
      </c>
      <c r="D454" s="16" t="str">
        <f t="shared" si="23"/>
        <v>Bovenbouw</v>
      </c>
      <c r="E454" s="26"/>
      <c r="F454" s="5" t="s">
        <v>458</v>
      </c>
    </row>
    <row r="455" spans="1:6">
      <c r="A455" s="9" t="s">
        <v>224</v>
      </c>
      <c r="B455" s="15" t="str">
        <f t="shared" si="21"/>
        <v>Kinderen construeren in samenwerking met anderen nieuwe kennis.</v>
      </c>
      <c r="C455" s="15" t="str">
        <f t="shared" si="22"/>
        <v>Ik kan samen met anderen nieuwe dingen leren.</v>
      </c>
      <c r="D455" s="16" t="str">
        <f t="shared" si="23"/>
        <v>Bovenbouw</v>
      </c>
      <c r="E455" s="26"/>
      <c r="F455" s="5" t="s">
        <v>226</v>
      </c>
    </row>
    <row r="456" spans="1:6">
      <c r="A456" s="9" t="s">
        <v>224</v>
      </c>
      <c r="B456" s="15" t="str">
        <f t="shared" si="21"/>
        <v>Kinderen construeren in samenwerking met anderen nieuwe kennis.</v>
      </c>
      <c r="C456" s="15" t="str">
        <f t="shared" si="22"/>
        <v>Ik kan samen met anderen nieuwe dingen leren.</v>
      </c>
      <c r="D456" s="16" t="str">
        <f t="shared" si="23"/>
        <v>Bovenbouw</v>
      </c>
      <c r="E456" s="26"/>
      <c r="F456" s="5" t="s">
        <v>227</v>
      </c>
    </row>
    <row r="457" spans="1:6">
      <c r="A457" s="9" t="s">
        <v>224</v>
      </c>
      <c r="B457" s="15" t="str">
        <f t="shared" si="21"/>
        <v>Kinderen construeren in samenwerking met anderen nieuwe kennis.</v>
      </c>
      <c r="C457" s="15" t="str">
        <f t="shared" si="22"/>
        <v>Ik kan samen met anderen nieuwe dingen leren.</v>
      </c>
      <c r="D457" s="16" t="str">
        <f t="shared" si="23"/>
        <v>Bovenbouw</v>
      </c>
      <c r="E457" s="26"/>
      <c r="F457" s="5" t="s">
        <v>228</v>
      </c>
    </row>
    <row r="458" spans="1:6">
      <c r="A458" s="9" t="s">
        <v>224</v>
      </c>
      <c r="B458" s="15" t="str">
        <f t="shared" si="21"/>
        <v>Kinderen construeren in samenwerking met anderen nieuwe kennis.</v>
      </c>
      <c r="C458" s="15" t="str">
        <f t="shared" si="22"/>
        <v>Ik kan samen met anderen nieuwe dingen leren.</v>
      </c>
      <c r="D458" s="16" t="str">
        <f t="shared" si="23"/>
        <v>Bovenbouw</v>
      </c>
      <c r="E458" s="26"/>
      <c r="F458" s="5" t="s">
        <v>229</v>
      </c>
    </row>
    <row r="459" spans="1:6">
      <c r="A459" s="9" t="s">
        <v>224</v>
      </c>
      <c r="B459" s="15" t="str">
        <f t="shared" si="21"/>
        <v>Kinderen construeren in samenwerking met anderen nieuwe kennis.</v>
      </c>
      <c r="C459" s="15" t="str">
        <f t="shared" si="22"/>
        <v>Ik kan samen met anderen nieuwe dingen leren.</v>
      </c>
      <c r="D459" s="16" t="str">
        <f t="shared" si="23"/>
        <v>Bovenbouw</v>
      </c>
      <c r="E459" s="26"/>
      <c r="F459" s="5" t="s">
        <v>230</v>
      </c>
    </row>
    <row r="460" spans="1:6">
      <c r="A460" s="9" t="s">
        <v>224</v>
      </c>
      <c r="B460" s="15" t="str">
        <f t="shared" si="21"/>
        <v>Kinderen construeren in samenwerking met anderen nieuwe kennis.</v>
      </c>
      <c r="C460" s="15" t="str">
        <f t="shared" si="22"/>
        <v>Ik kan samen met anderen nieuwe dingen leren.</v>
      </c>
      <c r="D460" s="16" t="str">
        <f t="shared" si="23"/>
        <v>Bovenbouw</v>
      </c>
      <c r="E460" s="26"/>
      <c r="F460" s="5" t="s">
        <v>231</v>
      </c>
    </row>
    <row r="461" spans="1:6">
      <c r="A461" s="9" t="s">
        <v>224</v>
      </c>
      <c r="B461" s="15" t="str">
        <f t="shared" si="21"/>
        <v>Kinderen construeren in samenwerking met anderen nieuwe kennis.</v>
      </c>
      <c r="C461" s="15" t="str">
        <f t="shared" si="22"/>
        <v>Ik kan samen met anderen nieuwe dingen leren.</v>
      </c>
      <c r="D461" s="16" t="str">
        <f t="shared" si="23"/>
        <v>Bovenbouw</v>
      </c>
      <c r="E461" s="26"/>
      <c r="F461" s="5" t="s">
        <v>232</v>
      </c>
    </row>
    <row r="462" spans="1:6">
      <c r="A462" s="9" t="s">
        <v>224</v>
      </c>
      <c r="B462" s="15" t="str">
        <f t="shared" si="21"/>
        <v>Kinderen construeren in samenwerking met anderen nieuwe kennis.</v>
      </c>
      <c r="C462" s="15" t="str">
        <f t="shared" si="22"/>
        <v>Ik kan samen met anderen nieuwe dingen leren.</v>
      </c>
      <c r="D462" s="16" t="str">
        <f t="shared" si="23"/>
        <v>Bovenbouw</v>
      </c>
      <c r="E462" s="26"/>
      <c r="F462" s="5" t="s">
        <v>233</v>
      </c>
    </row>
    <row r="463" spans="1:6">
      <c r="A463" s="9" t="s">
        <v>224</v>
      </c>
      <c r="B463" s="15" t="str">
        <f t="shared" si="21"/>
        <v>Kinderen construeren in samenwerking met anderen nieuwe kennis.</v>
      </c>
      <c r="C463" s="15" t="str">
        <f t="shared" si="22"/>
        <v>Ik kan samen met anderen nieuwe dingen leren.</v>
      </c>
      <c r="D463" s="16" t="str">
        <f t="shared" si="23"/>
        <v>Bovenbouw</v>
      </c>
      <c r="E463" s="26"/>
      <c r="F463" s="5" t="s">
        <v>234</v>
      </c>
    </row>
    <row r="464" spans="1:6">
      <c r="A464" s="9" t="s">
        <v>224</v>
      </c>
      <c r="B464" s="15" t="str">
        <f t="shared" si="21"/>
        <v>Kinderen construeren in samenwerking met anderen nieuwe kennis.</v>
      </c>
      <c r="C464" s="15" t="str">
        <f t="shared" si="22"/>
        <v>Ik kan samen met anderen nieuwe dingen leren.</v>
      </c>
      <c r="D464" s="16" t="str">
        <f t="shared" si="23"/>
        <v>Bovenbouw</v>
      </c>
      <c r="E464" s="26"/>
      <c r="F464" s="5" t="s">
        <v>235</v>
      </c>
    </row>
    <row r="465" spans="1:6">
      <c r="A465" s="9" t="s">
        <v>224</v>
      </c>
      <c r="B465" s="15" t="str">
        <f t="shared" si="21"/>
        <v>Kinderen construeren in samenwerking met anderen nieuwe kennis.</v>
      </c>
      <c r="C465" s="15" t="str">
        <f t="shared" si="22"/>
        <v>Ik kan samen met anderen nieuwe dingen leren.</v>
      </c>
      <c r="D465" s="16" t="str">
        <f t="shared" si="23"/>
        <v>Bovenbouw</v>
      </c>
      <c r="E465" s="26"/>
      <c r="F465" s="5" t="s">
        <v>236</v>
      </c>
    </row>
    <row r="466" spans="1:6">
      <c r="A466" s="9" t="s">
        <v>224</v>
      </c>
      <c r="B466" s="15" t="str">
        <f t="shared" si="21"/>
        <v>Kinderen construeren in samenwerking met anderen nieuwe kennis.</v>
      </c>
      <c r="C466" s="15" t="str">
        <f t="shared" si="22"/>
        <v>Ik kan samen met anderen nieuwe dingen leren.</v>
      </c>
      <c r="D466" s="16" t="str">
        <f t="shared" si="23"/>
        <v>Bovenbouw</v>
      </c>
      <c r="E466" s="26"/>
      <c r="F466" s="5" t="s">
        <v>237</v>
      </c>
    </row>
    <row r="467" spans="1:6">
      <c r="A467" s="9" t="s">
        <v>224</v>
      </c>
      <c r="B467" s="15" t="str">
        <f t="shared" si="21"/>
        <v>Kinderen construeren in samenwerking met anderen nieuwe kennis.</v>
      </c>
      <c r="C467" s="15" t="str">
        <f t="shared" si="22"/>
        <v>Ik kan samen met anderen nieuwe dingen leren.</v>
      </c>
      <c r="D467" s="16" t="str">
        <f t="shared" si="23"/>
        <v>Bovenbouw</v>
      </c>
      <c r="E467" s="26"/>
      <c r="F467" s="5" t="s">
        <v>238</v>
      </c>
    </row>
    <row r="468" spans="1:6">
      <c r="A468" s="9" t="s">
        <v>224</v>
      </c>
      <c r="B468" s="15" t="str">
        <f t="shared" si="21"/>
        <v>Kinderen construeren in samenwerking met anderen nieuwe kennis.</v>
      </c>
      <c r="C468" s="15" t="str">
        <f t="shared" si="22"/>
        <v>Ik kan samen met anderen nieuwe dingen leren.</v>
      </c>
      <c r="D468" s="16" t="str">
        <f t="shared" si="23"/>
        <v>Bovenbouw</v>
      </c>
      <c r="E468" s="26"/>
      <c r="F468" s="5" t="s">
        <v>239</v>
      </c>
    </row>
    <row r="469" spans="1:6">
      <c r="A469" s="9" t="s">
        <v>224</v>
      </c>
      <c r="B469" s="15" t="str">
        <f t="shared" si="21"/>
        <v>Kinderen construeren in samenwerking met anderen nieuwe kennis.</v>
      </c>
      <c r="C469" s="15" t="str">
        <f t="shared" si="22"/>
        <v>Ik kan samen met anderen nieuwe dingen leren.</v>
      </c>
      <c r="D469" s="16" t="str">
        <f t="shared" si="23"/>
        <v>Bovenbouw</v>
      </c>
      <c r="E469" s="26"/>
      <c r="F469" s="5" t="s">
        <v>240</v>
      </c>
    </row>
    <row r="470" spans="1:6">
      <c r="A470" s="9" t="s">
        <v>224</v>
      </c>
      <c r="B470" s="15" t="str">
        <f t="shared" si="21"/>
        <v>Kinderen construeren in samenwerking met anderen nieuwe kennis.</v>
      </c>
      <c r="C470" s="15" t="str">
        <f t="shared" si="22"/>
        <v>Ik kan samen met anderen nieuwe dingen leren.</v>
      </c>
      <c r="D470" s="16" t="str">
        <f t="shared" si="23"/>
        <v>Bovenbouw</v>
      </c>
      <c r="E470" s="26"/>
      <c r="F470" s="5" t="s">
        <v>241</v>
      </c>
    </row>
    <row r="471" spans="1:6">
      <c r="A471" s="9" t="s">
        <v>224</v>
      </c>
      <c r="B471" s="15" t="str">
        <f t="shared" si="21"/>
        <v>Kinderen construeren in samenwerking met anderen nieuwe kennis.</v>
      </c>
      <c r="C471" s="15" t="str">
        <f t="shared" si="22"/>
        <v>Ik kan samen met anderen nieuwe dingen leren.</v>
      </c>
      <c r="D471" s="16" t="str">
        <f t="shared" si="23"/>
        <v>Bovenbouw</v>
      </c>
      <c r="E471" s="26"/>
      <c r="F471" s="5" t="s">
        <v>242</v>
      </c>
    </row>
    <row r="472" spans="1:6">
      <c r="A472" s="9" t="s">
        <v>224</v>
      </c>
      <c r="B472" s="15" t="str">
        <f t="shared" si="21"/>
        <v>Kinderen construeren in samenwerking met anderen nieuwe kennis.</v>
      </c>
      <c r="C472" s="15" t="str">
        <f t="shared" si="22"/>
        <v>Ik kan samen met anderen nieuwe dingen leren.</v>
      </c>
      <c r="D472" s="16" t="str">
        <f t="shared" si="23"/>
        <v>Bovenbouw</v>
      </c>
      <c r="E472" s="26"/>
      <c r="F472" s="5" t="s">
        <v>243</v>
      </c>
    </row>
    <row r="473" spans="1:6">
      <c r="A473" s="9" t="s">
        <v>224</v>
      </c>
      <c r="B473" s="15" t="str">
        <f t="shared" si="21"/>
        <v>Kinderen construeren in samenwerking met anderen nieuwe kennis.</v>
      </c>
      <c r="C473" s="15" t="str">
        <f t="shared" si="22"/>
        <v>Ik kan samen met anderen nieuwe dingen leren.</v>
      </c>
      <c r="D473" s="16" t="str">
        <f t="shared" si="23"/>
        <v>Bovenbouw</v>
      </c>
      <c r="E473" s="26"/>
      <c r="F473" s="5" t="s">
        <v>244</v>
      </c>
    </row>
    <row r="474" spans="1:6">
      <c r="A474" s="9" t="s">
        <v>224</v>
      </c>
      <c r="B474" s="15" t="str">
        <f t="shared" si="21"/>
        <v>Kinderen construeren in samenwerking met anderen nieuwe kennis.</v>
      </c>
      <c r="C474" s="15" t="str">
        <f t="shared" si="22"/>
        <v>Ik kan samen met anderen nieuwe dingen leren.</v>
      </c>
      <c r="D474" s="16" t="str">
        <f t="shared" si="23"/>
        <v>Bovenbouw</v>
      </c>
      <c r="E474" s="26"/>
      <c r="F474" s="5" t="s">
        <v>245</v>
      </c>
    </row>
    <row r="475" spans="1:6">
      <c r="A475" s="9" t="s">
        <v>224</v>
      </c>
      <c r="B475" s="15" t="str">
        <f t="shared" si="21"/>
        <v>Kinderen construeren in samenwerking met anderen nieuwe kennis.</v>
      </c>
      <c r="C475" s="15" t="str">
        <f t="shared" si="22"/>
        <v>Ik kan samen met anderen nieuwe dingen leren.</v>
      </c>
      <c r="D475" s="16" t="str">
        <f t="shared" si="23"/>
        <v>Bovenbouw</v>
      </c>
      <c r="E475" s="26"/>
      <c r="F475" s="5" t="s">
        <v>246</v>
      </c>
    </row>
    <row r="476" spans="1:6">
      <c r="A476" s="9" t="s">
        <v>224</v>
      </c>
      <c r="B476" s="15" t="str">
        <f t="shared" si="21"/>
        <v>Kinderen construeren in samenwerking met anderen nieuwe kennis.</v>
      </c>
      <c r="C476" s="15" t="str">
        <f t="shared" si="22"/>
        <v>Ik kan samen met anderen nieuwe dingen leren.</v>
      </c>
      <c r="D476" s="16" t="str">
        <f t="shared" si="23"/>
        <v>Bovenbouw</v>
      </c>
      <c r="E476" s="26"/>
      <c r="F476" s="5" t="s">
        <v>247</v>
      </c>
    </row>
    <row r="477" spans="1:6">
      <c r="A477" s="9" t="s">
        <v>224</v>
      </c>
      <c r="B477" s="15" t="str">
        <f t="shared" si="21"/>
        <v>Kinderen construeren in samenwerking met anderen nieuwe kennis.</v>
      </c>
      <c r="C477" s="15" t="str">
        <f t="shared" si="22"/>
        <v>Ik kan samen met anderen nieuwe dingen leren.</v>
      </c>
      <c r="D477" s="16" t="str">
        <f t="shared" si="23"/>
        <v>Bovenbouw</v>
      </c>
      <c r="E477" s="26"/>
      <c r="F477" s="5" t="s">
        <v>248</v>
      </c>
    </row>
    <row r="478" spans="1:6">
      <c r="A478" s="9" t="s">
        <v>224</v>
      </c>
      <c r="B478" s="15" t="str">
        <f t="shared" si="21"/>
        <v>Kinderen construeren in samenwerking met anderen nieuwe kennis.</v>
      </c>
      <c r="C478" s="15" t="str">
        <f t="shared" si="22"/>
        <v>Ik kan samen met anderen nieuwe dingen leren.</v>
      </c>
      <c r="D478" s="16" t="str">
        <f t="shared" si="23"/>
        <v>Bovenbouw</v>
      </c>
      <c r="E478" s="26"/>
      <c r="F478" s="5" t="s">
        <v>249</v>
      </c>
    </row>
    <row r="479" spans="1:6">
      <c r="A479" s="9" t="s">
        <v>224</v>
      </c>
      <c r="B479" s="15" t="str">
        <f t="shared" si="21"/>
        <v>Kinderen construeren in samenwerking met anderen nieuwe kennis.</v>
      </c>
      <c r="C479" s="15" t="str">
        <f t="shared" si="22"/>
        <v>Ik kan samen met anderen nieuwe dingen leren.</v>
      </c>
      <c r="D479" s="16" t="str">
        <f t="shared" si="23"/>
        <v>Bovenbouw</v>
      </c>
      <c r="E479" s="26"/>
      <c r="F479" s="5" t="s">
        <v>250</v>
      </c>
    </row>
    <row r="480" spans="1:6">
      <c r="A480" s="9" t="s">
        <v>224</v>
      </c>
      <c r="B480" s="15" t="str">
        <f t="shared" si="21"/>
        <v>Kinderen construeren in samenwerking met anderen nieuwe kennis.</v>
      </c>
      <c r="C480" s="15" t="str">
        <f t="shared" si="22"/>
        <v>Ik kan samen met anderen nieuwe dingen leren.</v>
      </c>
      <c r="D480" s="16" t="str">
        <f t="shared" si="23"/>
        <v>Bovenbouw</v>
      </c>
      <c r="E480" s="26"/>
      <c r="F480" s="5" t="s">
        <v>251</v>
      </c>
    </row>
    <row r="481" spans="1:6">
      <c r="A481" s="9" t="s">
        <v>224</v>
      </c>
      <c r="B481" s="15" t="str">
        <f t="shared" si="21"/>
        <v>Kinderen construeren in samenwerking met anderen nieuwe kennis.</v>
      </c>
      <c r="C481" s="15" t="str">
        <f t="shared" si="22"/>
        <v>Ik kan samen met anderen nieuwe dingen leren.</v>
      </c>
      <c r="D481" s="16" t="str">
        <f t="shared" si="23"/>
        <v>Bovenbouw</v>
      </c>
      <c r="E481" s="26"/>
      <c r="F481" s="5" t="s">
        <v>252</v>
      </c>
    </row>
    <row r="482" spans="1:6">
      <c r="A482" s="9" t="s">
        <v>224</v>
      </c>
      <c r="B482" s="15" t="str">
        <f t="shared" si="21"/>
        <v>Kinderen construeren in samenwerking met anderen nieuwe kennis.</v>
      </c>
      <c r="C482" s="15" t="str">
        <f t="shared" si="22"/>
        <v>Ik kan samen met anderen nieuwe dingen leren.</v>
      </c>
      <c r="D482" s="16" t="str">
        <f t="shared" si="23"/>
        <v>Bovenbouw</v>
      </c>
      <c r="E482" s="26"/>
      <c r="F482" s="5" t="s">
        <v>253</v>
      </c>
    </row>
    <row r="483" spans="1:6">
      <c r="A483" s="9" t="s">
        <v>224</v>
      </c>
      <c r="B483" s="15" t="str">
        <f t="shared" si="21"/>
        <v>Kinderen construeren in samenwerking met anderen nieuwe kennis.</v>
      </c>
      <c r="C483" s="15" t="str">
        <f t="shared" si="22"/>
        <v>Ik kan samen met anderen nieuwe dingen leren.</v>
      </c>
      <c r="D483" s="16" t="str">
        <f t="shared" si="23"/>
        <v>Bovenbouw</v>
      </c>
      <c r="E483" s="26"/>
      <c r="F483" s="5" t="s">
        <v>254</v>
      </c>
    </row>
    <row r="484" spans="1:6">
      <c r="A484" s="9" t="s">
        <v>224</v>
      </c>
      <c r="B484" s="15" t="str">
        <f t="shared" si="21"/>
        <v>Kinderen construeren in samenwerking met anderen nieuwe kennis.</v>
      </c>
      <c r="C484" s="15" t="str">
        <f t="shared" si="22"/>
        <v>Ik kan samen met anderen nieuwe dingen leren.</v>
      </c>
      <c r="D484" s="16" t="str">
        <f t="shared" si="23"/>
        <v>Bovenbouw</v>
      </c>
      <c r="E484" s="26"/>
      <c r="F484" s="5" t="s">
        <v>255</v>
      </c>
    </row>
    <row r="485" spans="1:6">
      <c r="A485" s="9" t="s">
        <v>224</v>
      </c>
      <c r="B485" s="15" t="str">
        <f t="shared" si="21"/>
        <v>Kinderen construeren in samenwerking met anderen nieuwe kennis.</v>
      </c>
      <c r="C485" s="15" t="str">
        <f t="shared" si="22"/>
        <v>Ik kan samen met anderen nieuwe dingen leren.</v>
      </c>
      <c r="D485" s="16" t="str">
        <f t="shared" si="23"/>
        <v>Bovenbouw</v>
      </c>
      <c r="E485" s="26"/>
      <c r="F485" s="5" t="s">
        <v>256</v>
      </c>
    </row>
    <row r="486" spans="1:6">
      <c r="A486" s="9" t="s">
        <v>224</v>
      </c>
      <c r="B486" s="15" t="str">
        <f t="shared" si="21"/>
        <v>Kinderen construeren in samenwerking met anderen nieuwe kennis.</v>
      </c>
      <c r="C486" s="15" t="str">
        <f t="shared" si="22"/>
        <v>Ik kan samen met anderen nieuwe dingen leren.</v>
      </c>
      <c r="D486" s="16" t="str">
        <f t="shared" si="23"/>
        <v>Bovenbouw</v>
      </c>
      <c r="E486" s="26"/>
      <c r="F486" s="5" t="s">
        <v>257</v>
      </c>
    </row>
    <row r="487" spans="1:6">
      <c r="A487" s="9" t="s">
        <v>224</v>
      </c>
      <c r="B487" s="15" t="str">
        <f t="shared" si="21"/>
        <v>Kinderen construeren in samenwerking met anderen nieuwe kennis.</v>
      </c>
      <c r="C487" s="15" t="str">
        <f t="shared" si="22"/>
        <v>Ik kan samen met anderen nieuwe dingen leren.</v>
      </c>
      <c r="D487" s="16" t="str">
        <f t="shared" si="23"/>
        <v>Bovenbouw</v>
      </c>
      <c r="E487" s="26"/>
      <c r="F487" s="5" t="s">
        <v>258</v>
      </c>
    </row>
    <row r="488" spans="1:6">
      <c r="A488" s="9" t="s">
        <v>224</v>
      </c>
      <c r="B488" s="15" t="str">
        <f t="shared" si="21"/>
        <v>Kinderen construeren in samenwerking met anderen nieuwe kennis.</v>
      </c>
      <c r="C488" s="15" t="str">
        <f t="shared" si="22"/>
        <v>Ik kan samen met anderen nieuwe dingen leren.</v>
      </c>
      <c r="D488" s="16" t="str">
        <f t="shared" si="23"/>
        <v>Bovenbouw</v>
      </c>
      <c r="E488" s="26"/>
      <c r="F488" s="5" t="s">
        <v>259</v>
      </c>
    </row>
    <row r="489" spans="1:6">
      <c r="A489" s="9" t="s">
        <v>224</v>
      </c>
      <c r="B489" s="15" t="str">
        <f t="shared" si="21"/>
        <v>Kinderen construeren in samenwerking met anderen nieuwe kennis.</v>
      </c>
      <c r="C489" s="15" t="str">
        <f t="shared" si="22"/>
        <v>Ik kan samen met anderen nieuwe dingen leren.</v>
      </c>
      <c r="D489" s="16" t="str">
        <f t="shared" si="23"/>
        <v>Bovenbouw</v>
      </c>
      <c r="E489" s="26"/>
      <c r="F489" s="5" t="s">
        <v>260</v>
      </c>
    </row>
    <row r="490" spans="1:6">
      <c r="A490" s="9" t="s">
        <v>224</v>
      </c>
      <c r="B490" s="15" t="str">
        <f t="shared" si="21"/>
        <v>Kinderen construeren in samenwerking met anderen nieuwe kennis.</v>
      </c>
      <c r="C490" s="15" t="str">
        <f t="shared" si="22"/>
        <v>Ik kan samen met anderen nieuwe dingen leren.</v>
      </c>
      <c r="D490" s="16" t="str">
        <f t="shared" si="23"/>
        <v>Bovenbouw</v>
      </c>
      <c r="E490" s="26"/>
      <c r="F490" s="5" t="s">
        <v>261</v>
      </c>
    </row>
    <row r="491" spans="1:6">
      <c r="A491" s="9" t="s">
        <v>224</v>
      </c>
      <c r="B491" s="15" t="str">
        <f t="shared" si="21"/>
        <v>Kinderen construeren in samenwerking met anderen nieuwe kennis.</v>
      </c>
      <c r="C491" s="15" t="str">
        <f t="shared" si="22"/>
        <v>Ik kan samen met anderen nieuwe dingen leren.</v>
      </c>
      <c r="D491" s="16" t="str">
        <f t="shared" si="23"/>
        <v>Bovenbouw</v>
      </c>
      <c r="E491" s="26"/>
      <c r="F491" s="5" t="s">
        <v>262</v>
      </c>
    </row>
    <row r="492" spans="1:6">
      <c r="A492" s="9" t="s">
        <v>224</v>
      </c>
      <c r="B492" s="15" t="str">
        <f t="shared" si="21"/>
        <v>Kinderen construeren in samenwerking met anderen nieuwe kennis.</v>
      </c>
      <c r="C492" s="15" t="str">
        <f t="shared" si="22"/>
        <v>Ik kan samen met anderen nieuwe dingen leren.</v>
      </c>
      <c r="D492" s="16" t="str">
        <f t="shared" si="23"/>
        <v>Bovenbouw</v>
      </c>
      <c r="E492" s="26"/>
      <c r="F492" s="5" t="s">
        <v>263</v>
      </c>
    </row>
    <row r="493" spans="1:6">
      <c r="A493" s="9" t="s">
        <v>224</v>
      </c>
      <c r="B493" s="15" t="str">
        <f t="shared" si="21"/>
        <v>Kinderen construeren in samenwerking met anderen nieuwe kennis.</v>
      </c>
      <c r="C493" s="15" t="str">
        <f t="shared" si="22"/>
        <v>Ik kan samen met anderen nieuwe dingen leren.</v>
      </c>
      <c r="D493" s="16" t="str">
        <f t="shared" si="23"/>
        <v>Bovenbouw</v>
      </c>
      <c r="E493" s="26"/>
      <c r="F493" s="5" t="s">
        <v>264</v>
      </c>
    </row>
    <row r="494" spans="1:6">
      <c r="A494" s="9" t="s">
        <v>224</v>
      </c>
      <c r="B494" s="15" t="str">
        <f t="shared" si="21"/>
        <v>Kinderen construeren in samenwerking met anderen nieuwe kennis.</v>
      </c>
      <c r="C494" s="15" t="str">
        <f t="shared" si="22"/>
        <v>Ik kan samen met anderen nieuwe dingen leren.</v>
      </c>
      <c r="D494" s="16" t="str">
        <f t="shared" si="23"/>
        <v>Bovenbouw</v>
      </c>
      <c r="E494" s="26"/>
      <c r="F494" s="5" t="s">
        <v>265</v>
      </c>
    </row>
    <row r="495" spans="1:6">
      <c r="A495" s="9" t="s">
        <v>224</v>
      </c>
      <c r="B495" s="15" t="str">
        <f t="shared" si="21"/>
        <v>Kinderen construeren in samenwerking met anderen nieuwe kennis.</v>
      </c>
      <c r="C495" s="15" t="str">
        <f t="shared" si="22"/>
        <v>Ik kan samen met anderen nieuwe dingen leren.</v>
      </c>
      <c r="D495" s="16" t="str">
        <f t="shared" si="23"/>
        <v>Bovenbouw</v>
      </c>
      <c r="E495" s="26"/>
      <c r="F495" s="5" t="s">
        <v>266</v>
      </c>
    </row>
    <row r="496" spans="1:6">
      <c r="A496" s="9" t="s">
        <v>224</v>
      </c>
      <c r="B496" s="15" t="str">
        <f t="shared" si="21"/>
        <v>Kinderen construeren in samenwerking met anderen nieuwe kennis.</v>
      </c>
      <c r="C496" s="15" t="str">
        <f t="shared" si="22"/>
        <v>Ik kan samen met anderen nieuwe dingen leren.</v>
      </c>
      <c r="D496" s="16" t="str">
        <f t="shared" si="23"/>
        <v>Bovenbouw</v>
      </c>
      <c r="E496" s="26"/>
      <c r="F496" s="5" t="s">
        <v>267</v>
      </c>
    </row>
    <row r="497" spans="1:6">
      <c r="A497" s="9" t="s">
        <v>224</v>
      </c>
      <c r="B497" s="15" t="str">
        <f t="shared" si="21"/>
        <v>Kinderen construeren in samenwerking met anderen nieuwe kennis.</v>
      </c>
      <c r="C497" s="15" t="str">
        <f t="shared" si="22"/>
        <v>Ik kan samen met anderen nieuwe dingen leren.</v>
      </c>
      <c r="D497" s="16" t="str">
        <f t="shared" si="23"/>
        <v>Bovenbouw</v>
      </c>
      <c r="E497" s="26"/>
      <c r="F497" s="5" t="s">
        <v>268</v>
      </c>
    </row>
    <row r="498" spans="1:6">
      <c r="A498" s="9" t="s">
        <v>224</v>
      </c>
      <c r="B498" s="15" t="str">
        <f t="shared" si="21"/>
        <v>Kinderen construeren in samenwerking met anderen nieuwe kennis.</v>
      </c>
      <c r="C498" s="15" t="str">
        <f t="shared" si="22"/>
        <v>Ik kan samen met anderen nieuwe dingen leren.</v>
      </c>
      <c r="D498" s="16" t="str">
        <f t="shared" si="23"/>
        <v>Bovenbouw</v>
      </c>
      <c r="E498" s="26"/>
      <c r="F498" s="5" t="s">
        <v>269</v>
      </c>
    </row>
    <row r="499" spans="1:6">
      <c r="A499" s="9" t="s">
        <v>224</v>
      </c>
      <c r="B499" s="15" t="str">
        <f t="shared" si="21"/>
        <v>Kinderen construeren in samenwerking met anderen nieuwe kennis.</v>
      </c>
      <c r="C499" s="15" t="str">
        <f t="shared" si="22"/>
        <v>Ik kan samen met anderen nieuwe dingen leren.</v>
      </c>
      <c r="D499" s="16" t="str">
        <f t="shared" si="23"/>
        <v>Bovenbouw</v>
      </c>
      <c r="E499" s="26"/>
      <c r="F499" s="5" t="s">
        <v>270</v>
      </c>
    </row>
    <row r="500" spans="1:6">
      <c r="A500" s="9" t="s">
        <v>224</v>
      </c>
      <c r="B500" s="15" t="str">
        <f t="shared" si="21"/>
        <v>Kinderen construeren in samenwerking met anderen nieuwe kennis.</v>
      </c>
      <c r="C500" s="15" t="str">
        <f t="shared" si="22"/>
        <v>Ik kan samen met anderen nieuwe dingen leren.</v>
      </c>
      <c r="D500" s="16" t="str">
        <f t="shared" si="23"/>
        <v>Bovenbouw</v>
      </c>
      <c r="E500" s="26"/>
      <c r="F500" s="5" t="s">
        <v>271</v>
      </c>
    </row>
    <row r="501" spans="1:6">
      <c r="A501" s="9" t="s">
        <v>224</v>
      </c>
      <c r="B501" s="15" t="str">
        <f t="shared" si="21"/>
        <v>Kinderen construeren in samenwerking met anderen nieuwe kennis.</v>
      </c>
      <c r="C501" s="15" t="str">
        <f t="shared" si="22"/>
        <v>Ik kan samen met anderen nieuwe dingen leren.</v>
      </c>
      <c r="D501" s="16" t="str">
        <f t="shared" si="23"/>
        <v>Bovenbouw</v>
      </c>
      <c r="E501" s="26"/>
      <c r="F501" s="5" t="s">
        <v>272</v>
      </c>
    </row>
    <row r="502" spans="1:6">
      <c r="A502" s="9" t="s">
        <v>224</v>
      </c>
      <c r="B502" s="15" t="str">
        <f t="shared" si="21"/>
        <v>Kinderen construeren in samenwerking met anderen nieuwe kennis.</v>
      </c>
      <c r="C502" s="15" t="str">
        <f t="shared" si="22"/>
        <v>Ik kan samen met anderen nieuwe dingen leren.</v>
      </c>
      <c r="D502" s="16" t="str">
        <f t="shared" si="23"/>
        <v>Bovenbouw</v>
      </c>
      <c r="E502" s="26"/>
      <c r="F502" s="5" t="s">
        <v>273</v>
      </c>
    </row>
    <row r="503" spans="1:6">
      <c r="A503" s="9" t="s">
        <v>224</v>
      </c>
      <c r="B503" s="15" t="str">
        <f t="shared" si="21"/>
        <v>Kinderen construeren in samenwerking met anderen nieuwe kennis.</v>
      </c>
      <c r="C503" s="15" t="str">
        <f t="shared" si="22"/>
        <v>Ik kan samen met anderen nieuwe dingen leren.</v>
      </c>
      <c r="D503" s="16" t="str">
        <f t="shared" si="23"/>
        <v>Bovenbouw</v>
      </c>
      <c r="E503" s="26"/>
      <c r="F503" s="5" t="s">
        <v>416</v>
      </c>
    </row>
    <row r="504" spans="1:6">
      <c r="A504" s="9" t="s">
        <v>224</v>
      </c>
      <c r="B504" s="15" t="str">
        <f t="shared" si="21"/>
        <v>Kinderen construeren in samenwerking met anderen nieuwe kennis.</v>
      </c>
      <c r="C504" s="15" t="str">
        <f t="shared" si="22"/>
        <v>Ik kan samen met anderen nieuwe dingen leren.</v>
      </c>
      <c r="D504" s="16" t="str">
        <f t="shared" si="23"/>
        <v>Bovenbouw</v>
      </c>
      <c r="E504" s="26"/>
      <c r="F504" s="5" t="s">
        <v>417</v>
      </c>
    </row>
    <row r="505" spans="1:6">
      <c r="A505" s="9" t="s">
        <v>224</v>
      </c>
      <c r="B505" s="15" t="str">
        <f t="shared" si="21"/>
        <v>Kinderen construeren in samenwerking met anderen nieuwe kennis.</v>
      </c>
      <c r="C505" s="15" t="str">
        <f t="shared" si="22"/>
        <v>Ik kan samen met anderen nieuwe dingen leren.</v>
      </c>
      <c r="D505" s="16" t="str">
        <f t="shared" si="23"/>
        <v>Bovenbouw</v>
      </c>
      <c r="E505" s="26"/>
      <c r="F505" s="5" t="s">
        <v>418</v>
      </c>
    </row>
    <row r="506" spans="1:6">
      <c r="A506" s="9" t="s">
        <v>224</v>
      </c>
      <c r="B506" s="15" t="str">
        <f t="shared" si="21"/>
        <v>Kinderen construeren in samenwerking met anderen nieuwe kennis.</v>
      </c>
      <c r="C506" s="15" t="str">
        <f t="shared" si="22"/>
        <v>Ik kan samen met anderen nieuwe dingen leren.</v>
      </c>
      <c r="D506" s="16" t="str">
        <f t="shared" si="23"/>
        <v>Bovenbouw</v>
      </c>
      <c r="E506" s="26"/>
      <c r="F506" s="5" t="s">
        <v>419</v>
      </c>
    </row>
    <row r="507" spans="1:6">
      <c r="A507" s="9" t="s">
        <v>224</v>
      </c>
      <c r="B507" s="15" t="str">
        <f t="shared" si="21"/>
        <v>Kinderen construeren in samenwerking met anderen nieuwe kennis.</v>
      </c>
      <c r="C507" s="15" t="str">
        <f t="shared" si="22"/>
        <v>Ik kan samen met anderen nieuwe dingen leren.</v>
      </c>
      <c r="D507" s="16" t="str">
        <f t="shared" si="23"/>
        <v>Bovenbouw</v>
      </c>
      <c r="E507" s="26"/>
      <c r="F507" s="5" t="s">
        <v>420</v>
      </c>
    </row>
    <row r="508" spans="1:6">
      <c r="A508" s="9" t="s">
        <v>224</v>
      </c>
      <c r="B508" s="15" t="str">
        <f t="shared" si="21"/>
        <v>Kinderen construeren in samenwerking met anderen nieuwe kennis.</v>
      </c>
      <c r="C508" s="15" t="str">
        <f t="shared" si="22"/>
        <v>Ik kan samen met anderen nieuwe dingen leren.</v>
      </c>
      <c r="D508" s="16" t="str">
        <f t="shared" si="23"/>
        <v>Bovenbouw</v>
      </c>
      <c r="E508" s="26"/>
      <c r="F508" s="5" t="s">
        <v>421</v>
      </c>
    </row>
    <row r="509" spans="1:6">
      <c r="A509" s="9" t="s">
        <v>224</v>
      </c>
      <c r="B509" s="15" t="str">
        <f t="shared" si="21"/>
        <v>Kinderen construeren in samenwerking met anderen nieuwe kennis.</v>
      </c>
      <c r="C509" s="15" t="str">
        <f t="shared" si="22"/>
        <v>Ik kan samen met anderen nieuwe dingen leren.</v>
      </c>
      <c r="D509" s="16" t="str">
        <f t="shared" si="23"/>
        <v>Bovenbouw</v>
      </c>
      <c r="E509" s="26"/>
      <c r="F509" s="5" t="s">
        <v>422</v>
      </c>
    </row>
    <row r="510" spans="1:6">
      <c r="A510" s="9" t="s">
        <v>224</v>
      </c>
      <c r="B510" s="15" t="str">
        <f t="shared" si="21"/>
        <v>Kinderen construeren in samenwerking met anderen nieuwe kennis.</v>
      </c>
      <c r="C510" s="15" t="str">
        <f t="shared" si="22"/>
        <v>Ik kan samen met anderen nieuwe dingen leren.</v>
      </c>
      <c r="D510" s="16" t="str">
        <f t="shared" si="23"/>
        <v>Bovenbouw</v>
      </c>
      <c r="E510" s="26"/>
      <c r="F510" s="5" t="s">
        <v>423</v>
      </c>
    </row>
    <row r="511" spans="1:6">
      <c r="A511" s="9" t="s">
        <v>224</v>
      </c>
      <c r="B511" s="15" t="str">
        <f t="shared" si="21"/>
        <v>Kinderen construeren in samenwerking met anderen nieuwe kennis.</v>
      </c>
      <c r="C511" s="15" t="str">
        <f t="shared" si="22"/>
        <v>Ik kan samen met anderen nieuwe dingen leren.</v>
      </c>
      <c r="D511" s="16" t="str">
        <f t="shared" si="23"/>
        <v>Bovenbouw</v>
      </c>
      <c r="E511" s="26"/>
      <c r="F511" s="5" t="s">
        <v>424</v>
      </c>
    </row>
    <row r="512" spans="1:6">
      <c r="A512" s="9" t="s">
        <v>224</v>
      </c>
      <c r="B512" s="15" t="str">
        <f t="shared" si="21"/>
        <v>Kinderen construeren in samenwerking met anderen nieuwe kennis.</v>
      </c>
      <c r="C512" s="15" t="str">
        <f t="shared" si="22"/>
        <v>Ik kan samen met anderen nieuwe dingen leren.</v>
      </c>
      <c r="D512" s="16" t="str">
        <f t="shared" si="23"/>
        <v>Bovenbouw</v>
      </c>
      <c r="E512" s="26"/>
      <c r="F512" s="5" t="s">
        <v>425</v>
      </c>
    </row>
    <row r="513" spans="1:6">
      <c r="A513" s="9" t="s">
        <v>224</v>
      </c>
      <c r="B513" s="15" t="str">
        <f t="shared" si="21"/>
        <v>Kinderen construeren in samenwerking met anderen nieuwe kennis.</v>
      </c>
      <c r="C513" s="15" t="str">
        <f t="shared" si="22"/>
        <v>Ik kan samen met anderen nieuwe dingen leren.</v>
      </c>
      <c r="D513" s="16" t="str">
        <f t="shared" si="23"/>
        <v>Bovenbouw</v>
      </c>
      <c r="E513" s="26"/>
      <c r="F513" s="5" t="s">
        <v>426</v>
      </c>
    </row>
    <row r="514" spans="1:6">
      <c r="A514" s="9" t="s">
        <v>224</v>
      </c>
      <c r="B514" s="15" t="str">
        <f t="shared" ref="B514:B577" si="24">IF(A514="1.2.1","Kinderen leiden op basis van verworven kennis nieuwe leervragen af.",IF(A514="1.2.2","Zij breiden hun kennis uit door leergesprekken en experimenten.",IF(A514="1.2.3","Ze kunnen de uitkomsten van een leergesprek of experiment verwoorden.",IF(A514="1.2.4","Ze zijn in staat een beargumenteerde mening te geven.",IF(A514="1.2.5","Ze kunnen de mening van anderen verwoorden.",IF(A514="1.2.6","Kinderen construeren in samenwerking met anderen nieuwe kennis.",IF(A514="1.2.7","Ze kunnen nieuwe kennis overdragen aan anderen.",IF(A514="1.2.8","Ze kunnen de mate van zekerheid van een standpunt uitdrukken ",IF(A514="1.2.9","Ze kunnen in een discussie tot een afweging van argumenten komen.",IF(A514="1.2.10","Ze zijn in staat om een eigen standpunt ter discussie te stellen.","Voer tussendoel in"))))))))))</f>
        <v>Kinderen construeren in samenwerking met anderen nieuwe kennis.</v>
      </c>
      <c r="C514" s="15" t="str">
        <f t="shared" ref="C514:C577" si="25">IF(A514="1.2.1","Ik kan vragen stellen zodat ik meer leer.",IF(A514="1.2.2","Ik leer van de gesprekken waaraan ik meedoe.",IF(A514="1.2.3","Ik kan vertellen wat ik geleerd heb.",IF(A514="1.2.4","Ik kan mijn mening geven in een gesprek en ook vertellen waarom ik dat vind.",IF(A514="1.2.5","Ik kan vertellen wat de mening van een ander is.",IF(A514="1.2.6","Ik kan samen met anderen nieuwe dingen leren.",IF(A514="1.2.7","Ik kan over nieuw geleerde dingen vertellen aan anderen.",IF(A514="1.2.8","Ik kan mijn eigen mening geven.",IF(A514="1.2.9","Ik kan in een gesprek de verschillende argumenten benoemen.",IF(A514="1.2.10","Ik luister naar de mening van anderen over mijn eigen standpunt.","Voer tussendoel in"))))))))))</f>
        <v>Ik kan samen met anderen nieuwe dingen leren.</v>
      </c>
      <c r="D514" s="16" t="str">
        <f t="shared" ref="D514:D577" si="26">IF(A514="1.2.1","Middenbouw",IF(A514="1.2.2","Middenbouw",IF(A514="1.2.3","Middenbouw",IF(A514="1.2.4","Middenbouw",IF(A514="1.2.5","Middenbouw",IF(A514="1.2.6","Bovenbouw",IF(A514="1.2.7","Bovenbouw",IF(A514="1.2.8","Bovenbouw",IF(A514="1.2.9","Bovenbouw",IF(A514="1.2.10","Bovenbouw","Onbepaald"))))))))))</f>
        <v>Bovenbouw</v>
      </c>
      <c r="E514" s="26"/>
      <c r="F514" s="5" t="s">
        <v>427</v>
      </c>
    </row>
    <row r="515" spans="1:6">
      <c r="A515" s="9" t="s">
        <v>224</v>
      </c>
      <c r="B515" s="15" t="str">
        <f t="shared" si="24"/>
        <v>Kinderen construeren in samenwerking met anderen nieuwe kennis.</v>
      </c>
      <c r="C515" s="15" t="str">
        <f t="shared" si="25"/>
        <v>Ik kan samen met anderen nieuwe dingen leren.</v>
      </c>
      <c r="D515" s="16" t="str">
        <f t="shared" si="26"/>
        <v>Bovenbouw</v>
      </c>
      <c r="E515" s="26"/>
      <c r="F515" s="5" t="s">
        <v>428</v>
      </c>
    </row>
    <row r="516" spans="1:6">
      <c r="A516" s="9" t="s">
        <v>224</v>
      </c>
      <c r="B516" s="15" t="str">
        <f t="shared" si="24"/>
        <v>Kinderen construeren in samenwerking met anderen nieuwe kennis.</v>
      </c>
      <c r="C516" s="15" t="str">
        <f t="shared" si="25"/>
        <v>Ik kan samen met anderen nieuwe dingen leren.</v>
      </c>
      <c r="D516" s="16" t="str">
        <f t="shared" si="26"/>
        <v>Bovenbouw</v>
      </c>
      <c r="E516" s="26"/>
      <c r="F516" s="5" t="s">
        <v>429</v>
      </c>
    </row>
    <row r="517" spans="1:6">
      <c r="A517" s="9" t="s">
        <v>224</v>
      </c>
      <c r="B517" s="15" t="str">
        <f t="shared" si="24"/>
        <v>Kinderen construeren in samenwerking met anderen nieuwe kennis.</v>
      </c>
      <c r="C517" s="15" t="str">
        <f t="shared" si="25"/>
        <v>Ik kan samen met anderen nieuwe dingen leren.</v>
      </c>
      <c r="D517" s="16" t="str">
        <f t="shared" si="26"/>
        <v>Bovenbouw</v>
      </c>
      <c r="E517" s="26"/>
      <c r="F517" s="5" t="s">
        <v>430</v>
      </c>
    </row>
    <row r="518" spans="1:6">
      <c r="A518" s="9" t="s">
        <v>224</v>
      </c>
      <c r="B518" s="15" t="str">
        <f t="shared" si="24"/>
        <v>Kinderen construeren in samenwerking met anderen nieuwe kennis.</v>
      </c>
      <c r="C518" s="15" t="str">
        <f t="shared" si="25"/>
        <v>Ik kan samen met anderen nieuwe dingen leren.</v>
      </c>
      <c r="D518" s="16" t="str">
        <f t="shared" si="26"/>
        <v>Bovenbouw</v>
      </c>
      <c r="E518" s="26"/>
      <c r="F518" s="5" t="s">
        <v>431</v>
      </c>
    </row>
    <row r="519" spans="1:6">
      <c r="A519" s="9" t="s">
        <v>224</v>
      </c>
      <c r="B519" s="15" t="str">
        <f t="shared" si="24"/>
        <v>Kinderen construeren in samenwerking met anderen nieuwe kennis.</v>
      </c>
      <c r="C519" s="15" t="str">
        <f t="shared" si="25"/>
        <v>Ik kan samen met anderen nieuwe dingen leren.</v>
      </c>
      <c r="D519" s="16" t="str">
        <f t="shared" si="26"/>
        <v>Bovenbouw</v>
      </c>
      <c r="E519" s="26"/>
      <c r="F519" s="5" t="s">
        <v>432</v>
      </c>
    </row>
    <row r="520" spans="1:6">
      <c r="A520" s="9" t="s">
        <v>224</v>
      </c>
      <c r="B520" s="15" t="str">
        <f t="shared" si="24"/>
        <v>Kinderen construeren in samenwerking met anderen nieuwe kennis.</v>
      </c>
      <c r="C520" s="15" t="str">
        <f t="shared" si="25"/>
        <v>Ik kan samen met anderen nieuwe dingen leren.</v>
      </c>
      <c r="D520" s="16" t="str">
        <f t="shared" si="26"/>
        <v>Bovenbouw</v>
      </c>
      <c r="E520" s="26"/>
      <c r="F520" s="5" t="s">
        <v>433</v>
      </c>
    </row>
    <row r="521" spans="1:6">
      <c r="A521" s="9" t="s">
        <v>224</v>
      </c>
      <c r="B521" s="15" t="str">
        <f t="shared" si="24"/>
        <v>Kinderen construeren in samenwerking met anderen nieuwe kennis.</v>
      </c>
      <c r="C521" s="15" t="str">
        <f t="shared" si="25"/>
        <v>Ik kan samen met anderen nieuwe dingen leren.</v>
      </c>
      <c r="D521" s="16" t="str">
        <f t="shared" si="26"/>
        <v>Bovenbouw</v>
      </c>
      <c r="E521" s="26"/>
      <c r="F521" s="5" t="s">
        <v>434</v>
      </c>
    </row>
    <row r="522" spans="1:6">
      <c r="A522" s="9" t="s">
        <v>224</v>
      </c>
      <c r="B522" s="15" t="str">
        <f t="shared" si="24"/>
        <v>Kinderen construeren in samenwerking met anderen nieuwe kennis.</v>
      </c>
      <c r="C522" s="15" t="str">
        <f t="shared" si="25"/>
        <v>Ik kan samen met anderen nieuwe dingen leren.</v>
      </c>
      <c r="D522" s="16" t="str">
        <f t="shared" si="26"/>
        <v>Bovenbouw</v>
      </c>
      <c r="E522" s="26"/>
      <c r="F522" s="5" t="s">
        <v>435</v>
      </c>
    </row>
    <row r="523" spans="1:6">
      <c r="A523" s="9" t="s">
        <v>224</v>
      </c>
      <c r="B523" s="15" t="str">
        <f t="shared" si="24"/>
        <v>Kinderen construeren in samenwerking met anderen nieuwe kennis.</v>
      </c>
      <c r="C523" s="15" t="str">
        <f t="shared" si="25"/>
        <v>Ik kan samen met anderen nieuwe dingen leren.</v>
      </c>
      <c r="D523" s="16" t="str">
        <f t="shared" si="26"/>
        <v>Bovenbouw</v>
      </c>
      <c r="E523" s="26"/>
      <c r="F523" s="5" t="s">
        <v>436</v>
      </c>
    </row>
    <row r="524" spans="1:6">
      <c r="A524" s="9" t="s">
        <v>224</v>
      </c>
      <c r="B524" s="15" t="str">
        <f t="shared" si="24"/>
        <v>Kinderen construeren in samenwerking met anderen nieuwe kennis.</v>
      </c>
      <c r="C524" s="15" t="str">
        <f t="shared" si="25"/>
        <v>Ik kan samen met anderen nieuwe dingen leren.</v>
      </c>
      <c r="D524" s="16" t="str">
        <f t="shared" si="26"/>
        <v>Bovenbouw</v>
      </c>
      <c r="E524" s="26"/>
      <c r="F524" s="5" t="s">
        <v>437</v>
      </c>
    </row>
    <row r="525" spans="1:6">
      <c r="A525" s="9" t="s">
        <v>224</v>
      </c>
      <c r="B525" s="15" t="str">
        <f t="shared" si="24"/>
        <v>Kinderen construeren in samenwerking met anderen nieuwe kennis.</v>
      </c>
      <c r="C525" s="15" t="str">
        <f t="shared" si="25"/>
        <v>Ik kan samen met anderen nieuwe dingen leren.</v>
      </c>
      <c r="D525" s="16" t="str">
        <f t="shared" si="26"/>
        <v>Bovenbouw</v>
      </c>
      <c r="E525" s="26"/>
      <c r="F525" s="5" t="s">
        <v>438</v>
      </c>
    </row>
    <row r="526" spans="1:6">
      <c r="A526" s="9" t="s">
        <v>224</v>
      </c>
      <c r="B526" s="15" t="str">
        <f t="shared" si="24"/>
        <v>Kinderen construeren in samenwerking met anderen nieuwe kennis.</v>
      </c>
      <c r="C526" s="15" t="str">
        <f t="shared" si="25"/>
        <v>Ik kan samen met anderen nieuwe dingen leren.</v>
      </c>
      <c r="D526" s="16" t="str">
        <f t="shared" si="26"/>
        <v>Bovenbouw</v>
      </c>
      <c r="E526" s="26"/>
      <c r="F526" s="5" t="s">
        <v>439</v>
      </c>
    </row>
    <row r="527" spans="1:6">
      <c r="A527" s="9" t="s">
        <v>224</v>
      </c>
      <c r="B527" s="15" t="str">
        <f t="shared" si="24"/>
        <v>Kinderen construeren in samenwerking met anderen nieuwe kennis.</v>
      </c>
      <c r="C527" s="15" t="str">
        <f t="shared" si="25"/>
        <v>Ik kan samen met anderen nieuwe dingen leren.</v>
      </c>
      <c r="D527" s="16" t="str">
        <f t="shared" si="26"/>
        <v>Bovenbouw</v>
      </c>
      <c r="E527" s="26"/>
      <c r="F527" s="5" t="s">
        <v>440</v>
      </c>
    </row>
    <row r="528" spans="1:6">
      <c r="A528" s="9" t="s">
        <v>224</v>
      </c>
      <c r="B528" s="15" t="str">
        <f t="shared" si="24"/>
        <v>Kinderen construeren in samenwerking met anderen nieuwe kennis.</v>
      </c>
      <c r="C528" s="15" t="str">
        <f t="shared" si="25"/>
        <v>Ik kan samen met anderen nieuwe dingen leren.</v>
      </c>
      <c r="D528" s="16" t="str">
        <f t="shared" si="26"/>
        <v>Bovenbouw</v>
      </c>
      <c r="E528" s="26"/>
      <c r="F528" s="5" t="s">
        <v>441</v>
      </c>
    </row>
    <row r="529" spans="1:6">
      <c r="A529" s="9" t="s">
        <v>224</v>
      </c>
      <c r="B529" s="15" t="str">
        <f t="shared" si="24"/>
        <v>Kinderen construeren in samenwerking met anderen nieuwe kennis.</v>
      </c>
      <c r="C529" s="15" t="str">
        <f t="shared" si="25"/>
        <v>Ik kan samen met anderen nieuwe dingen leren.</v>
      </c>
      <c r="D529" s="16" t="str">
        <f t="shared" si="26"/>
        <v>Bovenbouw</v>
      </c>
      <c r="E529" s="26"/>
      <c r="F529" s="5" t="s">
        <v>442</v>
      </c>
    </row>
    <row r="530" spans="1:6">
      <c r="A530" s="9" t="s">
        <v>224</v>
      </c>
      <c r="B530" s="15" t="str">
        <f t="shared" si="24"/>
        <v>Kinderen construeren in samenwerking met anderen nieuwe kennis.</v>
      </c>
      <c r="C530" s="15" t="str">
        <f t="shared" si="25"/>
        <v>Ik kan samen met anderen nieuwe dingen leren.</v>
      </c>
      <c r="D530" s="16" t="str">
        <f t="shared" si="26"/>
        <v>Bovenbouw</v>
      </c>
      <c r="E530" s="26"/>
      <c r="F530" s="5" t="s">
        <v>443</v>
      </c>
    </row>
    <row r="531" spans="1:6">
      <c r="A531" s="9" t="s">
        <v>224</v>
      </c>
      <c r="B531" s="15" t="str">
        <f t="shared" si="24"/>
        <v>Kinderen construeren in samenwerking met anderen nieuwe kennis.</v>
      </c>
      <c r="C531" s="15" t="str">
        <f t="shared" si="25"/>
        <v>Ik kan samen met anderen nieuwe dingen leren.</v>
      </c>
      <c r="D531" s="16" t="str">
        <f t="shared" si="26"/>
        <v>Bovenbouw</v>
      </c>
      <c r="E531" s="26"/>
      <c r="F531" s="5" t="s">
        <v>444</v>
      </c>
    </row>
    <row r="532" spans="1:6">
      <c r="A532" s="9" t="s">
        <v>224</v>
      </c>
      <c r="B532" s="15" t="str">
        <f t="shared" si="24"/>
        <v>Kinderen construeren in samenwerking met anderen nieuwe kennis.</v>
      </c>
      <c r="C532" s="15" t="str">
        <f t="shared" si="25"/>
        <v>Ik kan samen met anderen nieuwe dingen leren.</v>
      </c>
      <c r="D532" s="16" t="str">
        <f t="shared" si="26"/>
        <v>Bovenbouw</v>
      </c>
      <c r="E532" s="26"/>
      <c r="F532" s="5" t="s">
        <v>445</v>
      </c>
    </row>
    <row r="533" spans="1:6">
      <c r="A533" s="9" t="s">
        <v>224</v>
      </c>
      <c r="B533" s="15" t="str">
        <f t="shared" si="24"/>
        <v>Kinderen construeren in samenwerking met anderen nieuwe kennis.</v>
      </c>
      <c r="C533" s="15" t="str">
        <f t="shared" si="25"/>
        <v>Ik kan samen met anderen nieuwe dingen leren.</v>
      </c>
      <c r="D533" s="16" t="str">
        <f t="shared" si="26"/>
        <v>Bovenbouw</v>
      </c>
      <c r="E533" s="26"/>
      <c r="F533" s="5" t="s">
        <v>446</v>
      </c>
    </row>
    <row r="534" spans="1:6">
      <c r="A534" s="9" t="s">
        <v>224</v>
      </c>
      <c r="B534" s="15" t="str">
        <f t="shared" si="24"/>
        <v>Kinderen construeren in samenwerking met anderen nieuwe kennis.</v>
      </c>
      <c r="C534" s="15" t="str">
        <f t="shared" si="25"/>
        <v>Ik kan samen met anderen nieuwe dingen leren.</v>
      </c>
      <c r="D534" s="16" t="str">
        <f t="shared" si="26"/>
        <v>Bovenbouw</v>
      </c>
      <c r="E534" s="26"/>
      <c r="F534" s="5" t="s">
        <v>459</v>
      </c>
    </row>
    <row r="535" spans="1:6">
      <c r="A535" s="9" t="s">
        <v>224</v>
      </c>
      <c r="B535" s="15" t="str">
        <f t="shared" si="24"/>
        <v>Kinderen construeren in samenwerking met anderen nieuwe kennis.</v>
      </c>
      <c r="C535" s="15" t="str">
        <f t="shared" si="25"/>
        <v>Ik kan samen met anderen nieuwe dingen leren.</v>
      </c>
      <c r="D535" s="16" t="str">
        <f t="shared" si="26"/>
        <v>Bovenbouw</v>
      </c>
      <c r="E535" s="26"/>
      <c r="F535" s="5" t="s">
        <v>460</v>
      </c>
    </row>
    <row r="536" spans="1:6">
      <c r="A536" s="9" t="s">
        <v>224</v>
      </c>
      <c r="B536" s="15" t="str">
        <f t="shared" si="24"/>
        <v>Kinderen construeren in samenwerking met anderen nieuwe kennis.</v>
      </c>
      <c r="C536" s="15" t="str">
        <f t="shared" si="25"/>
        <v>Ik kan samen met anderen nieuwe dingen leren.</v>
      </c>
      <c r="D536" s="16" t="str">
        <f t="shared" si="26"/>
        <v>Bovenbouw</v>
      </c>
      <c r="E536" s="26"/>
      <c r="F536" s="5" t="s">
        <v>461</v>
      </c>
    </row>
    <row r="537" spans="1:6">
      <c r="A537" s="9" t="s">
        <v>224</v>
      </c>
      <c r="B537" s="15" t="str">
        <f t="shared" si="24"/>
        <v>Kinderen construeren in samenwerking met anderen nieuwe kennis.</v>
      </c>
      <c r="C537" s="15" t="str">
        <f t="shared" si="25"/>
        <v>Ik kan samen met anderen nieuwe dingen leren.</v>
      </c>
      <c r="D537" s="16" t="str">
        <f t="shared" si="26"/>
        <v>Bovenbouw</v>
      </c>
      <c r="E537" s="26"/>
      <c r="F537" s="5" t="s">
        <v>462</v>
      </c>
    </row>
    <row r="538" spans="1:6">
      <c r="A538" s="9" t="s">
        <v>224</v>
      </c>
      <c r="B538" s="15" t="str">
        <f t="shared" si="24"/>
        <v>Kinderen construeren in samenwerking met anderen nieuwe kennis.</v>
      </c>
      <c r="C538" s="15" t="str">
        <f t="shared" si="25"/>
        <v>Ik kan samen met anderen nieuwe dingen leren.</v>
      </c>
      <c r="D538" s="16" t="str">
        <f t="shared" si="26"/>
        <v>Bovenbouw</v>
      </c>
      <c r="E538" s="26"/>
      <c r="F538" s="5" t="s">
        <v>463</v>
      </c>
    </row>
    <row r="539" spans="1:6">
      <c r="A539" s="9" t="s">
        <v>224</v>
      </c>
      <c r="B539" s="15" t="str">
        <f t="shared" si="24"/>
        <v>Kinderen construeren in samenwerking met anderen nieuwe kennis.</v>
      </c>
      <c r="C539" s="15" t="str">
        <f t="shared" si="25"/>
        <v>Ik kan samen met anderen nieuwe dingen leren.</v>
      </c>
      <c r="D539" s="16" t="str">
        <f t="shared" si="26"/>
        <v>Bovenbouw</v>
      </c>
      <c r="E539" s="26"/>
      <c r="F539" s="5" t="s">
        <v>464</v>
      </c>
    </row>
    <row r="540" spans="1:6">
      <c r="A540" s="9" t="s">
        <v>224</v>
      </c>
      <c r="B540" s="15" t="str">
        <f t="shared" si="24"/>
        <v>Kinderen construeren in samenwerking met anderen nieuwe kennis.</v>
      </c>
      <c r="C540" s="15" t="str">
        <f t="shared" si="25"/>
        <v>Ik kan samen met anderen nieuwe dingen leren.</v>
      </c>
      <c r="D540" s="16" t="str">
        <f t="shared" si="26"/>
        <v>Bovenbouw</v>
      </c>
      <c r="E540" s="26"/>
      <c r="F540" s="5" t="s">
        <v>465</v>
      </c>
    </row>
    <row r="541" spans="1:6">
      <c r="A541" s="9" t="s">
        <v>224</v>
      </c>
      <c r="B541" s="15" t="str">
        <f t="shared" si="24"/>
        <v>Kinderen construeren in samenwerking met anderen nieuwe kennis.</v>
      </c>
      <c r="C541" s="15" t="str">
        <f t="shared" si="25"/>
        <v>Ik kan samen met anderen nieuwe dingen leren.</v>
      </c>
      <c r="D541" s="16" t="str">
        <f t="shared" si="26"/>
        <v>Bovenbouw</v>
      </c>
      <c r="E541" s="26"/>
      <c r="F541" s="5" t="s">
        <v>466</v>
      </c>
    </row>
    <row r="542" spans="1:6">
      <c r="A542" s="9" t="s">
        <v>224</v>
      </c>
      <c r="B542" s="15" t="str">
        <f t="shared" si="24"/>
        <v>Kinderen construeren in samenwerking met anderen nieuwe kennis.</v>
      </c>
      <c r="C542" s="15" t="str">
        <f t="shared" si="25"/>
        <v>Ik kan samen met anderen nieuwe dingen leren.</v>
      </c>
      <c r="D542" s="16" t="str">
        <f t="shared" si="26"/>
        <v>Bovenbouw</v>
      </c>
      <c r="E542" s="26"/>
      <c r="F542" s="5" t="s">
        <v>467</v>
      </c>
    </row>
    <row r="543" spans="1:6">
      <c r="A543" s="9" t="s">
        <v>224</v>
      </c>
      <c r="B543" s="15" t="str">
        <f t="shared" si="24"/>
        <v>Kinderen construeren in samenwerking met anderen nieuwe kennis.</v>
      </c>
      <c r="C543" s="15" t="str">
        <f t="shared" si="25"/>
        <v>Ik kan samen met anderen nieuwe dingen leren.</v>
      </c>
      <c r="D543" s="16" t="str">
        <f t="shared" si="26"/>
        <v>Bovenbouw</v>
      </c>
      <c r="E543" s="26"/>
      <c r="F543" s="5" t="s">
        <v>468</v>
      </c>
    </row>
    <row r="544" spans="1:6">
      <c r="A544" s="9" t="s">
        <v>224</v>
      </c>
      <c r="B544" s="15" t="str">
        <f t="shared" si="24"/>
        <v>Kinderen construeren in samenwerking met anderen nieuwe kennis.</v>
      </c>
      <c r="C544" s="15" t="str">
        <f t="shared" si="25"/>
        <v>Ik kan samen met anderen nieuwe dingen leren.</v>
      </c>
      <c r="D544" s="16" t="str">
        <f t="shared" si="26"/>
        <v>Bovenbouw</v>
      </c>
      <c r="E544" s="26"/>
      <c r="F544" s="5" t="s">
        <v>469</v>
      </c>
    </row>
    <row r="545" spans="1:6">
      <c r="A545" s="9" t="s">
        <v>224</v>
      </c>
      <c r="B545" s="15" t="str">
        <f t="shared" si="24"/>
        <v>Kinderen construeren in samenwerking met anderen nieuwe kennis.</v>
      </c>
      <c r="C545" s="15" t="str">
        <f t="shared" si="25"/>
        <v>Ik kan samen met anderen nieuwe dingen leren.</v>
      </c>
      <c r="D545" s="16" t="str">
        <f t="shared" si="26"/>
        <v>Bovenbouw</v>
      </c>
      <c r="E545" s="26"/>
      <c r="F545" s="5" t="s">
        <v>470</v>
      </c>
    </row>
    <row r="546" spans="1:6">
      <c r="A546" s="9" t="s">
        <v>224</v>
      </c>
      <c r="B546" s="15" t="str">
        <f t="shared" si="24"/>
        <v>Kinderen construeren in samenwerking met anderen nieuwe kennis.</v>
      </c>
      <c r="C546" s="15" t="str">
        <f t="shared" si="25"/>
        <v>Ik kan samen met anderen nieuwe dingen leren.</v>
      </c>
      <c r="D546" s="16" t="str">
        <f t="shared" si="26"/>
        <v>Bovenbouw</v>
      </c>
      <c r="E546" s="26"/>
      <c r="F546" s="5" t="s">
        <v>471</v>
      </c>
    </row>
    <row r="547" spans="1:6">
      <c r="A547" s="9" t="s">
        <v>224</v>
      </c>
      <c r="B547" s="15" t="str">
        <f t="shared" si="24"/>
        <v>Kinderen construeren in samenwerking met anderen nieuwe kennis.</v>
      </c>
      <c r="C547" s="15" t="str">
        <f t="shared" si="25"/>
        <v>Ik kan samen met anderen nieuwe dingen leren.</v>
      </c>
      <c r="D547" s="16" t="str">
        <f t="shared" si="26"/>
        <v>Bovenbouw</v>
      </c>
      <c r="E547" s="26"/>
      <c r="F547" s="5" t="s">
        <v>472</v>
      </c>
    </row>
    <row r="548" spans="1:6">
      <c r="A548" s="9" t="s">
        <v>224</v>
      </c>
      <c r="B548" s="15" t="str">
        <f t="shared" si="24"/>
        <v>Kinderen construeren in samenwerking met anderen nieuwe kennis.</v>
      </c>
      <c r="C548" s="15" t="str">
        <f t="shared" si="25"/>
        <v>Ik kan samen met anderen nieuwe dingen leren.</v>
      </c>
      <c r="D548" s="16" t="str">
        <f t="shared" si="26"/>
        <v>Bovenbouw</v>
      </c>
      <c r="E548" s="26"/>
      <c r="F548" s="5" t="s">
        <v>473</v>
      </c>
    </row>
    <row r="549" spans="1:6">
      <c r="A549" s="9" t="s">
        <v>224</v>
      </c>
      <c r="B549" s="15" t="str">
        <f t="shared" si="24"/>
        <v>Kinderen construeren in samenwerking met anderen nieuwe kennis.</v>
      </c>
      <c r="C549" s="15" t="str">
        <f t="shared" si="25"/>
        <v>Ik kan samen met anderen nieuwe dingen leren.</v>
      </c>
      <c r="D549" s="16" t="str">
        <f t="shared" si="26"/>
        <v>Bovenbouw</v>
      </c>
      <c r="E549" s="26"/>
      <c r="F549" s="5" t="s">
        <v>474</v>
      </c>
    </row>
    <row r="550" spans="1:6">
      <c r="A550" s="9" t="s">
        <v>224</v>
      </c>
      <c r="B550" s="15" t="str">
        <f t="shared" si="24"/>
        <v>Kinderen construeren in samenwerking met anderen nieuwe kennis.</v>
      </c>
      <c r="C550" s="15" t="str">
        <f t="shared" si="25"/>
        <v>Ik kan samen met anderen nieuwe dingen leren.</v>
      </c>
      <c r="D550" s="16" t="str">
        <f t="shared" si="26"/>
        <v>Bovenbouw</v>
      </c>
      <c r="E550" s="26"/>
      <c r="F550" s="5" t="s">
        <v>475</v>
      </c>
    </row>
    <row r="551" spans="1:6">
      <c r="A551" s="9" t="s">
        <v>224</v>
      </c>
      <c r="B551" s="15" t="str">
        <f t="shared" si="24"/>
        <v>Kinderen construeren in samenwerking met anderen nieuwe kennis.</v>
      </c>
      <c r="C551" s="15" t="str">
        <f t="shared" si="25"/>
        <v>Ik kan samen met anderen nieuwe dingen leren.</v>
      </c>
      <c r="D551" s="16" t="str">
        <f t="shared" si="26"/>
        <v>Bovenbouw</v>
      </c>
      <c r="E551" s="26"/>
      <c r="F551" s="5" t="s">
        <v>476</v>
      </c>
    </row>
    <row r="552" spans="1:6">
      <c r="A552" s="9" t="s">
        <v>224</v>
      </c>
      <c r="B552" s="15" t="str">
        <f t="shared" si="24"/>
        <v>Kinderen construeren in samenwerking met anderen nieuwe kennis.</v>
      </c>
      <c r="C552" s="15" t="str">
        <f t="shared" si="25"/>
        <v>Ik kan samen met anderen nieuwe dingen leren.</v>
      </c>
      <c r="D552" s="16" t="str">
        <f t="shared" si="26"/>
        <v>Bovenbouw</v>
      </c>
      <c r="E552" s="26"/>
      <c r="F552" s="5" t="s">
        <v>477</v>
      </c>
    </row>
    <row r="553" spans="1:6">
      <c r="A553" s="9" t="s">
        <v>224</v>
      </c>
      <c r="B553" s="15" t="str">
        <f t="shared" si="24"/>
        <v>Kinderen construeren in samenwerking met anderen nieuwe kennis.</v>
      </c>
      <c r="C553" s="15" t="str">
        <f t="shared" si="25"/>
        <v>Ik kan samen met anderen nieuwe dingen leren.</v>
      </c>
      <c r="D553" s="16" t="str">
        <f t="shared" si="26"/>
        <v>Bovenbouw</v>
      </c>
      <c r="E553" s="26"/>
      <c r="F553" s="5" t="s">
        <v>478</v>
      </c>
    </row>
    <row r="554" spans="1:6">
      <c r="A554" s="9" t="s">
        <v>224</v>
      </c>
      <c r="B554" s="15" t="str">
        <f t="shared" si="24"/>
        <v>Kinderen construeren in samenwerking met anderen nieuwe kennis.</v>
      </c>
      <c r="C554" s="15" t="str">
        <f t="shared" si="25"/>
        <v>Ik kan samen met anderen nieuwe dingen leren.</v>
      </c>
      <c r="D554" s="16" t="str">
        <f t="shared" si="26"/>
        <v>Bovenbouw</v>
      </c>
      <c r="E554" s="26"/>
      <c r="F554" s="5" t="s">
        <v>479</v>
      </c>
    </row>
    <row r="555" spans="1:6">
      <c r="A555" s="9" t="s">
        <v>224</v>
      </c>
      <c r="B555" s="15" t="str">
        <f t="shared" si="24"/>
        <v>Kinderen construeren in samenwerking met anderen nieuwe kennis.</v>
      </c>
      <c r="C555" s="15" t="str">
        <f t="shared" si="25"/>
        <v>Ik kan samen met anderen nieuwe dingen leren.</v>
      </c>
      <c r="D555" s="16" t="str">
        <f t="shared" si="26"/>
        <v>Bovenbouw</v>
      </c>
      <c r="E555" s="26"/>
      <c r="F555" s="5" t="s">
        <v>480</v>
      </c>
    </row>
    <row r="556" spans="1:6">
      <c r="A556" s="9" t="s">
        <v>224</v>
      </c>
      <c r="B556" s="15" t="str">
        <f t="shared" si="24"/>
        <v>Kinderen construeren in samenwerking met anderen nieuwe kennis.</v>
      </c>
      <c r="C556" s="15" t="str">
        <f t="shared" si="25"/>
        <v>Ik kan samen met anderen nieuwe dingen leren.</v>
      </c>
      <c r="D556" s="16" t="str">
        <f t="shared" si="26"/>
        <v>Bovenbouw</v>
      </c>
      <c r="E556" s="26"/>
      <c r="F556" s="5" t="s">
        <v>481</v>
      </c>
    </row>
    <row r="557" spans="1:6">
      <c r="A557" s="9" t="s">
        <v>224</v>
      </c>
      <c r="B557" s="15" t="str">
        <f t="shared" si="24"/>
        <v>Kinderen construeren in samenwerking met anderen nieuwe kennis.</v>
      </c>
      <c r="C557" s="15" t="str">
        <f t="shared" si="25"/>
        <v>Ik kan samen met anderen nieuwe dingen leren.</v>
      </c>
      <c r="D557" s="16" t="str">
        <f t="shared" si="26"/>
        <v>Bovenbouw</v>
      </c>
      <c r="E557" s="26">
        <v>6</v>
      </c>
      <c r="F557" s="5" t="s">
        <v>725</v>
      </c>
    </row>
    <row r="558" spans="1:6">
      <c r="A558" s="9" t="s">
        <v>224</v>
      </c>
      <c r="B558" s="15" t="str">
        <f t="shared" si="24"/>
        <v>Kinderen construeren in samenwerking met anderen nieuwe kennis.</v>
      </c>
      <c r="C558" s="15" t="str">
        <f t="shared" si="25"/>
        <v>Ik kan samen met anderen nieuwe dingen leren.</v>
      </c>
      <c r="D558" s="16" t="str">
        <f t="shared" si="26"/>
        <v>Bovenbouw</v>
      </c>
      <c r="E558" s="26">
        <v>7</v>
      </c>
      <c r="F558" s="5" t="s">
        <v>708</v>
      </c>
    </row>
    <row r="559" spans="1:6">
      <c r="A559" s="9" t="s">
        <v>224</v>
      </c>
      <c r="B559" s="15" t="str">
        <f t="shared" si="24"/>
        <v>Kinderen construeren in samenwerking met anderen nieuwe kennis.</v>
      </c>
      <c r="C559" s="15" t="str">
        <f t="shared" si="25"/>
        <v>Ik kan samen met anderen nieuwe dingen leren.</v>
      </c>
      <c r="D559" s="16" t="str">
        <f t="shared" si="26"/>
        <v>Bovenbouw</v>
      </c>
      <c r="E559" s="26">
        <v>7</v>
      </c>
      <c r="F559" s="5" t="s">
        <v>640</v>
      </c>
    </row>
    <row r="560" spans="1:6">
      <c r="A560" s="19" t="s">
        <v>224</v>
      </c>
      <c r="B560" s="15" t="str">
        <f t="shared" si="24"/>
        <v>Kinderen construeren in samenwerking met anderen nieuwe kennis.</v>
      </c>
      <c r="C560" s="15" t="str">
        <f t="shared" si="25"/>
        <v>Ik kan samen met anderen nieuwe dingen leren.</v>
      </c>
      <c r="D560" s="16" t="str">
        <f t="shared" si="26"/>
        <v>Bovenbouw</v>
      </c>
      <c r="E560" s="26">
        <v>7</v>
      </c>
      <c r="F560" s="5" t="s">
        <v>728</v>
      </c>
    </row>
    <row r="561" spans="1:6">
      <c r="A561" s="19" t="s">
        <v>224</v>
      </c>
      <c r="B561" s="15" t="str">
        <f t="shared" si="24"/>
        <v>Kinderen construeren in samenwerking met anderen nieuwe kennis.</v>
      </c>
      <c r="C561" s="15" t="str">
        <f t="shared" si="25"/>
        <v>Ik kan samen met anderen nieuwe dingen leren.</v>
      </c>
      <c r="D561" s="16" t="str">
        <f t="shared" si="26"/>
        <v>Bovenbouw</v>
      </c>
      <c r="E561" s="27">
        <v>8</v>
      </c>
      <c r="F561" s="5" t="s">
        <v>732</v>
      </c>
    </row>
    <row r="562" spans="1:6">
      <c r="A562" s="19" t="s">
        <v>224</v>
      </c>
      <c r="B562" s="15" t="str">
        <f t="shared" si="24"/>
        <v>Kinderen construeren in samenwerking met anderen nieuwe kennis.</v>
      </c>
      <c r="C562" s="15" t="str">
        <f t="shared" si="25"/>
        <v>Ik kan samen met anderen nieuwe dingen leren.</v>
      </c>
      <c r="D562" s="16" t="str">
        <f t="shared" si="26"/>
        <v>Bovenbouw</v>
      </c>
      <c r="E562" s="26">
        <v>8</v>
      </c>
      <c r="F562" s="5" t="s">
        <v>729</v>
      </c>
    </row>
    <row r="563" spans="1:6">
      <c r="A563" s="19" t="s">
        <v>224</v>
      </c>
      <c r="B563" s="15" t="str">
        <f t="shared" si="24"/>
        <v>Kinderen construeren in samenwerking met anderen nieuwe kennis.</v>
      </c>
      <c r="C563" s="15" t="str">
        <f t="shared" si="25"/>
        <v>Ik kan samen met anderen nieuwe dingen leren.</v>
      </c>
      <c r="D563" s="16" t="str">
        <f t="shared" si="26"/>
        <v>Bovenbouw</v>
      </c>
      <c r="E563" s="27">
        <v>8</v>
      </c>
      <c r="F563" s="20" t="s">
        <v>734</v>
      </c>
    </row>
    <row r="564" spans="1:6">
      <c r="A564" s="19" t="s">
        <v>224</v>
      </c>
      <c r="B564" s="15" t="str">
        <f t="shared" si="24"/>
        <v>Kinderen construeren in samenwerking met anderen nieuwe kennis.</v>
      </c>
      <c r="C564" s="15" t="str">
        <f t="shared" si="25"/>
        <v>Ik kan samen met anderen nieuwe dingen leren.</v>
      </c>
      <c r="D564" s="16" t="str">
        <f t="shared" si="26"/>
        <v>Bovenbouw</v>
      </c>
      <c r="E564" s="26">
        <v>8</v>
      </c>
      <c r="F564" s="5" t="s">
        <v>722</v>
      </c>
    </row>
    <row r="565" spans="1:6">
      <c r="A565" s="19" t="s">
        <v>224</v>
      </c>
      <c r="B565" s="15" t="str">
        <f t="shared" si="24"/>
        <v>Kinderen construeren in samenwerking met anderen nieuwe kennis.</v>
      </c>
      <c r="C565" s="15" t="str">
        <f t="shared" si="25"/>
        <v>Ik kan samen met anderen nieuwe dingen leren.</v>
      </c>
      <c r="D565" s="16" t="str">
        <f t="shared" si="26"/>
        <v>Bovenbouw</v>
      </c>
      <c r="E565" s="26">
        <v>8</v>
      </c>
      <c r="F565" s="5" t="s">
        <v>733</v>
      </c>
    </row>
    <row r="566" spans="1:6">
      <c r="A566" s="19" t="s">
        <v>224</v>
      </c>
      <c r="B566" s="15" t="str">
        <f t="shared" si="24"/>
        <v>Kinderen construeren in samenwerking met anderen nieuwe kennis.</v>
      </c>
      <c r="C566" s="15" t="str">
        <f t="shared" si="25"/>
        <v>Ik kan samen met anderen nieuwe dingen leren.</v>
      </c>
      <c r="D566" s="16" t="str">
        <f t="shared" si="26"/>
        <v>Bovenbouw</v>
      </c>
      <c r="E566" s="26">
        <v>8</v>
      </c>
      <c r="F566" s="5" t="s">
        <v>731</v>
      </c>
    </row>
    <row r="567" spans="1:6">
      <c r="A567" s="19" t="s">
        <v>274</v>
      </c>
      <c r="B567" s="15" t="str">
        <f t="shared" si="24"/>
        <v>Ze kunnen nieuwe kennis overdragen aan anderen.</v>
      </c>
      <c r="C567" s="15" t="str">
        <f t="shared" si="25"/>
        <v>Ik kan over nieuw geleerde dingen vertellen aan anderen.</v>
      </c>
      <c r="D567" s="16" t="str">
        <f t="shared" si="26"/>
        <v>Bovenbouw</v>
      </c>
      <c r="E567" s="26"/>
      <c r="F567" s="5" t="s">
        <v>225</v>
      </c>
    </row>
    <row r="568" spans="1:6">
      <c r="A568" s="19" t="s">
        <v>274</v>
      </c>
      <c r="B568" s="15" t="str">
        <f t="shared" si="24"/>
        <v>Ze kunnen nieuwe kennis overdragen aan anderen.</v>
      </c>
      <c r="C568" s="15" t="str">
        <f t="shared" si="25"/>
        <v>Ik kan over nieuw geleerde dingen vertellen aan anderen.</v>
      </c>
      <c r="D568" s="16" t="str">
        <f t="shared" si="26"/>
        <v>Bovenbouw</v>
      </c>
      <c r="E568" s="26"/>
      <c r="F568" s="5" t="s">
        <v>448</v>
      </c>
    </row>
    <row r="569" spans="1:6">
      <c r="A569" s="19" t="s">
        <v>274</v>
      </c>
      <c r="B569" s="15" t="str">
        <f t="shared" si="24"/>
        <v>Ze kunnen nieuwe kennis overdragen aan anderen.</v>
      </c>
      <c r="C569" s="15" t="str">
        <f t="shared" si="25"/>
        <v>Ik kan over nieuw geleerde dingen vertellen aan anderen.</v>
      </c>
      <c r="D569" s="16" t="str">
        <f t="shared" si="26"/>
        <v>Bovenbouw</v>
      </c>
      <c r="E569" s="26"/>
      <c r="F569" s="22" t="s">
        <v>449</v>
      </c>
    </row>
    <row r="570" spans="1:6">
      <c r="A570" s="19" t="s">
        <v>274</v>
      </c>
      <c r="B570" s="15" t="str">
        <f t="shared" si="24"/>
        <v>Ze kunnen nieuwe kennis overdragen aan anderen.</v>
      </c>
      <c r="C570" s="15" t="str">
        <f t="shared" si="25"/>
        <v>Ik kan over nieuw geleerde dingen vertellen aan anderen.</v>
      </c>
      <c r="D570" s="16" t="str">
        <f t="shared" si="26"/>
        <v>Bovenbouw</v>
      </c>
      <c r="E570" s="26"/>
      <c r="F570" s="5" t="s">
        <v>450</v>
      </c>
    </row>
    <row r="571" spans="1:6">
      <c r="A571" s="19" t="s">
        <v>274</v>
      </c>
      <c r="B571" s="15" t="str">
        <f t="shared" si="24"/>
        <v>Ze kunnen nieuwe kennis overdragen aan anderen.</v>
      </c>
      <c r="C571" s="15" t="str">
        <f t="shared" si="25"/>
        <v>Ik kan over nieuw geleerde dingen vertellen aan anderen.</v>
      </c>
      <c r="D571" s="16" t="str">
        <f t="shared" si="26"/>
        <v>Bovenbouw</v>
      </c>
      <c r="E571" s="26"/>
      <c r="F571" s="5" t="s">
        <v>451</v>
      </c>
    </row>
    <row r="572" spans="1:6">
      <c r="A572" s="19" t="s">
        <v>274</v>
      </c>
      <c r="B572" s="15" t="str">
        <f t="shared" si="24"/>
        <v>Ze kunnen nieuwe kennis overdragen aan anderen.</v>
      </c>
      <c r="C572" s="15" t="str">
        <f t="shared" si="25"/>
        <v>Ik kan over nieuw geleerde dingen vertellen aan anderen.</v>
      </c>
      <c r="D572" s="16" t="str">
        <f t="shared" si="26"/>
        <v>Bovenbouw</v>
      </c>
      <c r="E572" s="26"/>
      <c r="F572" s="5" t="s">
        <v>452</v>
      </c>
    </row>
    <row r="573" spans="1:6">
      <c r="A573" s="19" t="s">
        <v>274</v>
      </c>
      <c r="B573" s="15" t="str">
        <f t="shared" si="24"/>
        <v>Ze kunnen nieuwe kennis overdragen aan anderen.</v>
      </c>
      <c r="C573" s="15" t="str">
        <f t="shared" si="25"/>
        <v>Ik kan over nieuw geleerde dingen vertellen aan anderen.</v>
      </c>
      <c r="D573" s="16" t="str">
        <f t="shared" si="26"/>
        <v>Bovenbouw</v>
      </c>
      <c r="E573" s="26"/>
      <c r="F573" s="5" t="s">
        <v>453</v>
      </c>
    </row>
    <row r="574" spans="1:6">
      <c r="A574" s="19" t="s">
        <v>274</v>
      </c>
      <c r="B574" s="15" t="str">
        <f t="shared" si="24"/>
        <v>Ze kunnen nieuwe kennis overdragen aan anderen.</v>
      </c>
      <c r="C574" s="15" t="str">
        <f t="shared" si="25"/>
        <v>Ik kan over nieuw geleerde dingen vertellen aan anderen.</v>
      </c>
      <c r="D574" s="16" t="str">
        <f t="shared" si="26"/>
        <v>Bovenbouw</v>
      </c>
      <c r="E574" s="26"/>
      <c r="F574" s="5" t="s">
        <v>454</v>
      </c>
    </row>
    <row r="575" spans="1:6">
      <c r="A575" s="19" t="s">
        <v>274</v>
      </c>
      <c r="B575" s="15" t="str">
        <f t="shared" si="24"/>
        <v>Ze kunnen nieuwe kennis overdragen aan anderen.</v>
      </c>
      <c r="C575" s="15" t="str">
        <f t="shared" si="25"/>
        <v>Ik kan over nieuw geleerde dingen vertellen aan anderen.</v>
      </c>
      <c r="D575" s="16" t="str">
        <f t="shared" si="26"/>
        <v>Bovenbouw</v>
      </c>
      <c r="E575" s="26"/>
      <c r="F575" s="5" t="s">
        <v>455</v>
      </c>
    </row>
    <row r="576" spans="1:6">
      <c r="A576" s="19" t="s">
        <v>274</v>
      </c>
      <c r="B576" s="15" t="str">
        <f t="shared" si="24"/>
        <v>Ze kunnen nieuwe kennis overdragen aan anderen.</v>
      </c>
      <c r="C576" s="15" t="str">
        <f t="shared" si="25"/>
        <v>Ik kan over nieuw geleerde dingen vertellen aan anderen.</v>
      </c>
      <c r="D576" s="16" t="str">
        <f t="shared" si="26"/>
        <v>Bovenbouw</v>
      </c>
      <c r="E576" s="26"/>
      <c r="F576" s="5" t="s">
        <v>456</v>
      </c>
    </row>
    <row r="577" spans="1:6">
      <c r="A577" s="19" t="s">
        <v>274</v>
      </c>
      <c r="B577" s="15" t="str">
        <f t="shared" si="24"/>
        <v>Ze kunnen nieuwe kennis overdragen aan anderen.</v>
      </c>
      <c r="C577" s="15" t="str">
        <f t="shared" si="25"/>
        <v>Ik kan over nieuw geleerde dingen vertellen aan anderen.</v>
      </c>
      <c r="D577" s="16" t="str">
        <f t="shared" si="26"/>
        <v>Bovenbouw</v>
      </c>
      <c r="E577" s="26"/>
      <c r="F577" s="5" t="s">
        <v>457</v>
      </c>
    </row>
    <row r="578" spans="1:6">
      <c r="A578" s="19" t="s">
        <v>274</v>
      </c>
      <c r="B578" s="15" t="str">
        <f t="shared" ref="B578:B641" si="27">IF(A578="1.2.1","Kinderen leiden op basis van verworven kennis nieuwe leervragen af.",IF(A578="1.2.2","Zij breiden hun kennis uit door leergesprekken en experimenten.",IF(A578="1.2.3","Ze kunnen de uitkomsten van een leergesprek of experiment verwoorden.",IF(A578="1.2.4","Ze zijn in staat een beargumenteerde mening te geven.",IF(A578="1.2.5","Ze kunnen de mening van anderen verwoorden.",IF(A578="1.2.6","Kinderen construeren in samenwerking met anderen nieuwe kennis.",IF(A578="1.2.7","Ze kunnen nieuwe kennis overdragen aan anderen.",IF(A578="1.2.8","Ze kunnen de mate van zekerheid van een standpunt uitdrukken ",IF(A578="1.2.9","Ze kunnen in een discussie tot een afweging van argumenten komen.",IF(A578="1.2.10","Ze zijn in staat om een eigen standpunt ter discussie te stellen.","Voer tussendoel in"))))))))))</f>
        <v>Ze kunnen nieuwe kennis overdragen aan anderen.</v>
      </c>
      <c r="C578" s="15" t="str">
        <f t="shared" ref="C578:C641" si="28">IF(A578="1.2.1","Ik kan vragen stellen zodat ik meer leer.",IF(A578="1.2.2","Ik leer van de gesprekken waaraan ik meedoe.",IF(A578="1.2.3","Ik kan vertellen wat ik geleerd heb.",IF(A578="1.2.4","Ik kan mijn mening geven in een gesprek en ook vertellen waarom ik dat vind.",IF(A578="1.2.5","Ik kan vertellen wat de mening van een ander is.",IF(A578="1.2.6","Ik kan samen met anderen nieuwe dingen leren.",IF(A578="1.2.7","Ik kan over nieuw geleerde dingen vertellen aan anderen.",IF(A578="1.2.8","Ik kan mijn eigen mening geven.",IF(A578="1.2.9","Ik kan in een gesprek de verschillende argumenten benoemen.",IF(A578="1.2.10","Ik luister naar de mening van anderen over mijn eigen standpunt.","Voer tussendoel in"))))))))))</f>
        <v>Ik kan over nieuw geleerde dingen vertellen aan anderen.</v>
      </c>
      <c r="D578" s="16" t="str">
        <f t="shared" ref="D578:D641" si="29">IF(A578="1.2.1","Middenbouw",IF(A578="1.2.2","Middenbouw",IF(A578="1.2.3","Middenbouw",IF(A578="1.2.4","Middenbouw",IF(A578="1.2.5","Middenbouw",IF(A578="1.2.6","Bovenbouw",IF(A578="1.2.7","Bovenbouw",IF(A578="1.2.8","Bovenbouw",IF(A578="1.2.9","Bovenbouw",IF(A578="1.2.10","Bovenbouw","Onbepaald"))))))))))</f>
        <v>Bovenbouw</v>
      </c>
      <c r="E578" s="27"/>
      <c r="F578" s="20" t="s">
        <v>458</v>
      </c>
    </row>
    <row r="579" spans="1:6">
      <c r="A579" s="19" t="s">
        <v>274</v>
      </c>
      <c r="B579" s="15" t="str">
        <f t="shared" si="27"/>
        <v>Ze kunnen nieuwe kennis overdragen aan anderen.</v>
      </c>
      <c r="C579" s="15" t="str">
        <f t="shared" si="28"/>
        <v>Ik kan over nieuw geleerde dingen vertellen aan anderen.</v>
      </c>
      <c r="D579" s="16" t="str">
        <f t="shared" si="29"/>
        <v>Bovenbouw</v>
      </c>
      <c r="E579" s="26"/>
      <c r="F579" s="5" t="s">
        <v>226</v>
      </c>
    </row>
    <row r="580" spans="1:6">
      <c r="A580" s="19" t="s">
        <v>274</v>
      </c>
      <c r="B580" s="15" t="str">
        <f t="shared" si="27"/>
        <v>Ze kunnen nieuwe kennis overdragen aan anderen.</v>
      </c>
      <c r="C580" s="15" t="str">
        <f t="shared" si="28"/>
        <v>Ik kan over nieuw geleerde dingen vertellen aan anderen.</v>
      </c>
      <c r="D580" s="16" t="str">
        <f t="shared" si="29"/>
        <v>Bovenbouw</v>
      </c>
      <c r="E580" s="26"/>
      <c r="F580" s="5" t="s">
        <v>227</v>
      </c>
    </row>
    <row r="581" spans="1:6">
      <c r="A581" s="19" t="s">
        <v>274</v>
      </c>
      <c r="B581" s="15" t="str">
        <f t="shared" si="27"/>
        <v>Ze kunnen nieuwe kennis overdragen aan anderen.</v>
      </c>
      <c r="C581" s="15" t="str">
        <f t="shared" si="28"/>
        <v>Ik kan over nieuw geleerde dingen vertellen aan anderen.</v>
      </c>
      <c r="D581" s="16" t="str">
        <f t="shared" si="29"/>
        <v>Bovenbouw</v>
      </c>
      <c r="E581" s="26"/>
      <c r="F581" s="5" t="s">
        <v>228</v>
      </c>
    </row>
    <row r="582" spans="1:6">
      <c r="A582" s="19" t="s">
        <v>274</v>
      </c>
      <c r="B582" s="15" t="str">
        <f t="shared" si="27"/>
        <v>Ze kunnen nieuwe kennis overdragen aan anderen.</v>
      </c>
      <c r="C582" s="15" t="str">
        <f t="shared" si="28"/>
        <v>Ik kan over nieuw geleerde dingen vertellen aan anderen.</v>
      </c>
      <c r="D582" s="16" t="str">
        <f t="shared" si="29"/>
        <v>Bovenbouw</v>
      </c>
      <c r="E582" s="26"/>
      <c r="F582" s="5" t="s">
        <v>229</v>
      </c>
    </row>
    <row r="583" spans="1:6">
      <c r="A583" s="19" t="s">
        <v>274</v>
      </c>
      <c r="B583" s="15" t="str">
        <f t="shared" si="27"/>
        <v>Ze kunnen nieuwe kennis overdragen aan anderen.</v>
      </c>
      <c r="C583" s="15" t="str">
        <f t="shared" si="28"/>
        <v>Ik kan over nieuw geleerde dingen vertellen aan anderen.</v>
      </c>
      <c r="D583" s="16" t="str">
        <f t="shared" si="29"/>
        <v>Bovenbouw</v>
      </c>
      <c r="E583" s="26"/>
      <c r="F583" s="22" t="s">
        <v>230</v>
      </c>
    </row>
    <row r="584" spans="1:6">
      <c r="A584" s="19" t="s">
        <v>274</v>
      </c>
      <c r="B584" s="15" t="str">
        <f t="shared" si="27"/>
        <v>Ze kunnen nieuwe kennis overdragen aan anderen.</v>
      </c>
      <c r="C584" s="15" t="str">
        <f t="shared" si="28"/>
        <v>Ik kan over nieuw geleerde dingen vertellen aan anderen.</v>
      </c>
      <c r="D584" s="16" t="str">
        <f t="shared" si="29"/>
        <v>Bovenbouw</v>
      </c>
      <c r="E584" s="26"/>
      <c r="F584" s="5" t="s">
        <v>231</v>
      </c>
    </row>
    <row r="585" spans="1:6">
      <c r="A585" s="19" t="s">
        <v>274</v>
      </c>
      <c r="B585" s="15" t="str">
        <f t="shared" si="27"/>
        <v>Ze kunnen nieuwe kennis overdragen aan anderen.</v>
      </c>
      <c r="C585" s="15" t="str">
        <f t="shared" si="28"/>
        <v>Ik kan over nieuw geleerde dingen vertellen aan anderen.</v>
      </c>
      <c r="D585" s="16" t="str">
        <f t="shared" si="29"/>
        <v>Bovenbouw</v>
      </c>
      <c r="E585" s="26"/>
      <c r="F585" s="5" t="s">
        <v>232</v>
      </c>
    </row>
    <row r="586" spans="1:6">
      <c r="A586" s="19" t="s">
        <v>274</v>
      </c>
      <c r="B586" s="15" t="str">
        <f t="shared" si="27"/>
        <v>Ze kunnen nieuwe kennis overdragen aan anderen.</v>
      </c>
      <c r="C586" s="15" t="str">
        <f t="shared" si="28"/>
        <v>Ik kan over nieuw geleerde dingen vertellen aan anderen.</v>
      </c>
      <c r="D586" s="16" t="str">
        <f t="shared" si="29"/>
        <v>Bovenbouw</v>
      </c>
      <c r="E586" s="26"/>
      <c r="F586" s="5" t="s">
        <v>233</v>
      </c>
    </row>
    <row r="587" spans="1:6">
      <c r="A587" s="19" t="s">
        <v>274</v>
      </c>
      <c r="B587" s="15" t="str">
        <f t="shared" si="27"/>
        <v>Ze kunnen nieuwe kennis overdragen aan anderen.</v>
      </c>
      <c r="C587" s="15" t="str">
        <f t="shared" si="28"/>
        <v>Ik kan over nieuw geleerde dingen vertellen aan anderen.</v>
      </c>
      <c r="D587" s="16" t="str">
        <f t="shared" si="29"/>
        <v>Bovenbouw</v>
      </c>
      <c r="E587" s="26"/>
      <c r="F587" s="5" t="s">
        <v>234</v>
      </c>
    </row>
    <row r="588" spans="1:6">
      <c r="A588" s="19" t="s">
        <v>274</v>
      </c>
      <c r="B588" s="15" t="str">
        <f t="shared" si="27"/>
        <v>Ze kunnen nieuwe kennis overdragen aan anderen.</v>
      </c>
      <c r="C588" s="15" t="str">
        <f t="shared" si="28"/>
        <v>Ik kan over nieuw geleerde dingen vertellen aan anderen.</v>
      </c>
      <c r="D588" s="16" t="str">
        <f t="shared" si="29"/>
        <v>Bovenbouw</v>
      </c>
      <c r="E588" s="26"/>
      <c r="F588" s="5" t="s">
        <v>235</v>
      </c>
    </row>
    <row r="589" spans="1:6">
      <c r="A589" s="19" t="s">
        <v>274</v>
      </c>
      <c r="B589" s="15" t="str">
        <f t="shared" si="27"/>
        <v>Ze kunnen nieuwe kennis overdragen aan anderen.</v>
      </c>
      <c r="C589" s="15" t="str">
        <f t="shared" si="28"/>
        <v>Ik kan over nieuw geleerde dingen vertellen aan anderen.</v>
      </c>
      <c r="D589" s="16" t="str">
        <f t="shared" si="29"/>
        <v>Bovenbouw</v>
      </c>
      <c r="E589" s="26"/>
      <c r="F589" s="5" t="s">
        <v>236</v>
      </c>
    </row>
    <row r="590" spans="1:6">
      <c r="A590" s="19" t="s">
        <v>274</v>
      </c>
      <c r="B590" s="15" t="str">
        <f t="shared" si="27"/>
        <v>Ze kunnen nieuwe kennis overdragen aan anderen.</v>
      </c>
      <c r="C590" s="15" t="str">
        <f t="shared" si="28"/>
        <v>Ik kan over nieuw geleerde dingen vertellen aan anderen.</v>
      </c>
      <c r="D590" s="16" t="str">
        <f t="shared" si="29"/>
        <v>Bovenbouw</v>
      </c>
      <c r="E590" s="26"/>
      <c r="F590" s="5" t="s">
        <v>237</v>
      </c>
    </row>
    <row r="591" spans="1:6">
      <c r="A591" s="19" t="s">
        <v>274</v>
      </c>
      <c r="B591" s="15" t="str">
        <f t="shared" si="27"/>
        <v>Ze kunnen nieuwe kennis overdragen aan anderen.</v>
      </c>
      <c r="C591" s="15" t="str">
        <f t="shared" si="28"/>
        <v>Ik kan over nieuw geleerde dingen vertellen aan anderen.</v>
      </c>
      <c r="D591" s="16" t="str">
        <f t="shared" si="29"/>
        <v>Bovenbouw</v>
      </c>
      <c r="E591" s="26"/>
      <c r="F591" s="5" t="s">
        <v>238</v>
      </c>
    </row>
    <row r="592" spans="1:6">
      <c r="A592" s="19" t="s">
        <v>274</v>
      </c>
      <c r="B592" s="15" t="str">
        <f t="shared" si="27"/>
        <v>Ze kunnen nieuwe kennis overdragen aan anderen.</v>
      </c>
      <c r="C592" s="15" t="str">
        <f t="shared" si="28"/>
        <v>Ik kan over nieuw geleerde dingen vertellen aan anderen.</v>
      </c>
      <c r="D592" s="16" t="str">
        <f t="shared" si="29"/>
        <v>Bovenbouw</v>
      </c>
      <c r="E592" s="26"/>
      <c r="F592" s="5" t="s">
        <v>239</v>
      </c>
    </row>
    <row r="593" spans="1:6">
      <c r="A593" s="19" t="s">
        <v>274</v>
      </c>
      <c r="B593" s="15" t="str">
        <f t="shared" si="27"/>
        <v>Ze kunnen nieuwe kennis overdragen aan anderen.</v>
      </c>
      <c r="C593" s="15" t="str">
        <f t="shared" si="28"/>
        <v>Ik kan over nieuw geleerde dingen vertellen aan anderen.</v>
      </c>
      <c r="D593" s="16" t="str">
        <f t="shared" si="29"/>
        <v>Bovenbouw</v>
      </c>
      <c r="E593" s="26"/>
      <c r="F593" s="5" t="s">
        <v>240</v>
      </c>
    </row>
    <row r="594" spans="1:6">
      <c r="A594" s="19" t="s">
        <v>274</v>
      </c>
      <c r="B594" s="15" t="str">
        <f t="shared" si="27"/>
        <v>Ze kunnen nieuwe kennis overdragen aan anderen.</v>
      </c>
      <c r="C594" s="15" t="str">
        <f t="shared" si="28"/>
        <v>Ik kan over nieuw geleerde dingen vertellen aan anderen.</v>
      </c>
      <c r="D594" s="16" t="str">
        <f t="shared" si="29"/>
        <v>Bovenbouw</v>
      </c>
      <c r="E594" s="26"/>
      <c r="F594" s="5" t="s">
        <v>241</v>
      </c>
    </row>
    <row r="595" spans="1:6">
      <c r="A595" s="19" t="s">
        <v>274</v>
      </c>
      <c r="B595" s="15" t="str">
        <f t="shared" si="27"/>
        <v>Ze kunnen nieuwe kennis overdragen aan anderen.</v>
      </c>
      <c r="C595" s="15" t="str">
        <f t="shared" si="28"/>
        <v>Ik kan over nieuw geleerde dingen vertellen aan anderen.</v>
      </c>
      <c r="D595" s="16" t="str">
        <f t="shared" si="29"/>
        <v>Bovenbouw</v>
      </c>
      <c r="E595" s="26"/>
      <c r="F595" s="5" t="s">
        <v>242</v>
      </c>
    </row>
    <row r="596" spans="1:6">
      <c r="A596" s="19" t="s">
        <v>274</v>
      </c>
      <c r="B596" s="15" t="str">
        <f t="shared" si="27"/>
        <v>Ze kunnen nieuwe kennis overdragen aan anderen.</v>
      </c>
      <c r="C596" s="15" t="str">
        <f t="shared" si="28"/>
        <v>Ik kan over nieuw geleerde dingen vertellen aan anderen.</v>
      </c>
      <c r="D596" s="16" t="str">
        <f t="shared" si="29"/>
        <v>Bovenbouw</v>
      </c>
      <c r="E596" s="26"/>
      <c r="F596" s="5" t="s">
        <v>243</v>
      </c>
    </row>
    <row r="597" spans="1:6">
      <c r="A597" s="19" t="s">
        <v>274</v>
      </c>
      <c r="B597" s="15" t="str">
        <f t="shared" si="27"/>
        <v>Ze kunnen nieuwe kennis overdragen aan anderen.</v>
      </c>
      <c r="C597" s="15" t="str">
        <f t="shared" si="28"/>
        <v>Ik kan over nieuw geleerde dingen vertellen aan anderen.</v>
      </c>
      <c r="D597" s="16" t="str">
        <f t="shared" si="29"/>
        <v>Bovenbouw</v>
      </c>
      <c r="E597" s="26"/>
      <c r="F597" s="5" t="s">
        <v>244</v>
      </c>
    </row>
    <row r="598" spans="1:6">
      <c r="A598" s="19" t="s">
        <v>274</v>
      </c>
      <c r="B598" s="15" t="str">
        <f t="shared" si="27"/>
        <v>Ze kunnen nieuwe kennis overdragen aan anderen.</v>
      </c>
      <c r="C598" s="15" t="str">
        <f t="shared" si="28"/>
        <v>Ik kan over nieuw geleerde dingen vertellen aan anderen.</v>
      </c>
      <c r="D598" s="16" t="str">
        <f t="shared" si="29"/>
        <v>Bovenbouw</v>
      </c>
      <c r="E598" s="26"/>
      <c r="F598" s="5" t="s">
        <v>245</v>
      </c>
    </row>
    <row r="599" spans="1:6">
      <c r="A599" s="19" t="s">
        <v>274</v>
      </c>
      <c r="B599" s="15" t="str">
        <f t="shared" si="27"/>
        <v>Ze kunnen nieuwe kennis overdragen aan anderen.</v>
      </c>
      <c r="C599" s="15" t="str">
        <f t="shared" si="28"/>
        <v>Ik kan over nieuw geleerde dingen vertellen aan anderen.</v>
      </c>
      <c r="D599" s="16" t="str">
        <f t="shared" si="29"/>
        <v>Bovenbouw</v>
      </c>
      <c r="E599" s="26"/>
      <c r="F599" s="5" t="s">
        <v>246</v>
      </c>
    </row>
    <row r="600" spans="1:6">
      <c r="A600" s="19" t="s">
        <v>274</v>
      </c>
      <c r="B600" s="15" t="str">
        <f t="shared" si="27"/>
        <v>Ze kunnen nieuwe kennis overdragen aan anderen.</v>
      </c>
      <c r="C600" s="15" t="str">
        <f t="shared" si="28"/>
        <v>Ik kan over nieuw geleerde dingen vertellen aan anderen.</v>
      </c>
      <c r="D600" s="16" t="str">
        <f t="shared" si="29"/>
        <v>Bovenbouw</v>
      </c>
      <c r="E600" s="26"/>
      <c r="F600" s="5" t="s">
        <v>247</v>
      </c>
    </row>
    <row r="601" spans="1:6">
      <c r="A601" s="19" t="s">
        <v>274</v>
      </c>
      <c r="B601" s="15" t="str">
        <f t="shared" si="27"/>
        <v>Ze kunnen nieuwe kennis overdragen aan anderen.</v>
      </c>
      <c r="C601" s="15" t="str">
        <f t="shared" si="28"/>
        <v>Ik kan over nieuw geleerde dingen vertellen aan anderen.</v>
      </c>
      <c r="D601" s="16" t="str">
        <f t="shared" si="29"/>
        <v>Bovenbouw</v>
      </c>
      <c r="E601" s="26"/>
      <c r="F601" s="5" t="s">
        <v>248</v>
      </c>
    </row>
    <row r="602" spans="1:6">
      <c r="A602" s="19" t="s">
        <v>274</v>
      </c>
      <c r="B602" s="15" t="str">
        <f t="shared" si="27"/>
        <v>Ze kunnen nieuwe kennis overdragen aan anderen.</v>
      </c>
      <c r="C602" s="15" t="str">
        <f t="shared" si="28"/>
        <v>Ik kan over nieuw geleerde dingen vertellen aan anderen.</v>
      </c>
      <c r="D602" s="16" t="str">
        <f t="shared" si="29"/>
        <v>Bovenbouw</v>
      </c>
      <c r="E602" s="26"/>
      <c r="F602" s="5" t="s">
        <v>249</v>
      </c>
    </row>
    <row r="603" spans="1:6">
      <c r="A603" s="19" t="s">
        <v>274</v>
      </c>
      <c r="B603" s="15" t="str">
        <f t="shared" si="27"/>
        <v>Ze kunnen nieuwe kennis overdragen aan anderen.</v>
      </c>
      <c r="C603" s="15" t="str">
        <f t="shared" si="28"/>
        <v>Ik kan over nieuw geleerde dingen vertellen aan anderen.</v>
      </c>
      <c r="D603" s="16" t="str">
        <f t="shared" si="29"/>
        <v>Bovenbouw</v>
      </c>
      <c r="E603" s="26"/>
      <c r="F603" s="5" t="s">
        <v>250</v>
      </c>
    </row>
    <row r="604" spans="1:6">
      <c r="A604" s="19" t="s">
        <v>274</v>
      </c>
      <c r="B604" s="15" t="str">
        <f t="shared" si="27"/>
        <v>Ze kunnen nieuwe kennis overdragen aan anderen.</v>
      </c>
      <c r="C604" s="15" t="str">
        <f t="shared" si="28"/>
        <v>Ik kan over nieuw geleerde dingen vertellen aan anderen.</v>
      </c>
      <c r="D604" s="16" t="str">
        <f t="shared" si="29"/>
        <v>Bovenbouw</v>
      </c>
      <c r="E604" s="26"/>
      <c r="F604" s="5" t="s">
        <v>251</v>
      </c>
    </row>
    <row r="605" spans="1:6">
      <c r="A605" s="19" t="s">
        <v>274</v>
      </c>
      <c r="B605" s="15" t="str">
        <f t="shared" si="27"/>
        <v>Ze kunnen nieuwe kennis overdragen aan anderen.</v>
      </c>
      <c r="C605" s="15" t="str">
        <f t="shared" si="28"/>
        <v>Ik kan over nieuw geleerde dingen vertellen aan anderen.</v>
      </c>
      <c r="D605" s="16" t="str">
        <f t="shared" si="29"/>
        <v>Bovenbouw</v>
      </c>
      <c r="E605" s="26"/>
      <c r="F605" s="5" t="s">
        <v>252</v>
      </c>
    </row>
    <row r="606" spans="1:6">
      <c r="A606" s="19" t="s">
        <v>274</v>
      </c>
      <c r="B606" s="15" t="str">
        <f t="shared" si="27"/>
        <v>Ze kunnen nieuwe kennis overdragen aan anderen.</v>
      </c>
      <c r="C606" s="15" t="str">
        <f t="shared" si="28"/>
        <v>Ik kan over nieuw geleerde dingen vertellen aan anderen.</v>
      </c>
      <c r="D606" s="16" t="str">
        <f t="shared" si="29"/>
        <v>Bovenbouw</v>
      </c>
      <c r="E606" s="26"/>
      <c r="F606" s="5" t="s">
        <v>253</v>
      </c>
    </row>
    <row r="607" spans="1:6">
      <c r="A607" s="19" t="s">
        <v>274</v>
      </c>
      <c r="B607" s="15" t="str">
        <f t="shared" si="27"/>
        <v>Ze kunnen nieuwe kennis overdragen aan anderen.</v>
      </c>
      <c r="C607" s="15" t="str">
        <f t="shared" si="28"/>
        <v>Ik kan over nieuw geleerde dingen vertellen aan anderen.</v>
      </c>
      <c r="D607" s="16" t="str">
        <f t="shared" si="29"/>
        <v>Bovenbouw</v>
      </c>
      <c r="E607" s="26"/>
      <c r="F607" s="5" t="s">
        <v>254</v>
      </c>
    </row>
    <row r="608" spans="1:6">
      <c r="A608" s="19" t="s">
        <v>274</v>
      </c>
      <c r="B608" s="15" t="str">
        <f t="shared" si="27"/>
        <v>Ze kunnen nieuwe kennis overdragen aan anderen.</v>
      </c>
      <c r="C608" s="15" t="str">
        <f t="shared" si="28"/>
        <v>Ik kan over nieuw geleerde dingen vertellen aan anderen.</v>
      </c>
      <c r="D608" s="16" t="str">
        <f t="shared" si="29"/>
        <v>Bovenbouw</v>
      </c>
      <c r="E608" s="26"/>
      <c r="F608" s="5" t="s">
        <v>255</v>
      </c>
    </row>
    <row r="609" spans="1:6">
      <c r="A609" s="21" t="s">
        <v>274</v>
      </c>
      <c r="B609" s="15" t="str">
        <f t="shared" si="27"/>
        <v>Ze kunnen nieuwe kennis overdragen aan anderen.</v>
      </c>
      <c r="C609" s="15" t="str">
        <f t="shared" si="28"/>
        <v>Ik kan over nieuw geleerde dingen vertellen aan anderen.</v>
      </c>
      <c r="D609" s="16" t="str">
        <f t="shared" si="29"/>
        <v>Bovenbouw</v>
      </c>
      <c r="E609" s="28"/>
      <c r="F609" s="22" t="s">
        <v>256</v>
      </c>
    </row>
    <row r="610" spans="1:6">
      <c r="A610" s="21" t="s">
        <v>274</v>
      </c>
      <c r="B610" s="15" t="str">
        <f t="shared" si="27"/>
        <v>Ze kunnen nieuwe kennis overdragen aan anderen.</v>
      </c>
      <c r="C610" s="15" t="str">
        <f t="shared" si="28"/>
        <v>Ik kan over nieuw geleerde dingen vertellen aan anderen.</v>
      </c>
      <c r="D610" s="16" t="str">
        <f t="shared" si="29"/>
        <v>Bovenbouw</v>
      </c>
      <c r="E610" s="26"/>
      <c r="F610" s="5" t="s">
        <v>257</v>
      </c>
    </row>
    <row r="611" spans="1:6">
      <c r="A611" s="21" t="s">
        <v>274</v>
      </c>
      <c r="B611" s="15" t="str">
        <f t="shared" si="27"/>
        <v>Ze kunnen nieuwe kennis overdragen aan anderen.</v>
      </c>
      <c r="C611" s="15" t="str">
        <f t="shared" si="28"/>
        <v>Ik kan over nieuw geleerde dingen vertellen aan anderen.</v>
      </c>
      <c r="D611" s="16" t="str">
        <f t="shared" si="29"/>
        <v>Bovenbouw</v>
      </c>
      <c r="E611" s="26"/>
      <c r="F611" s="5" t="s">
        <v>258</v>
      </c>
    </row>
    <row r="612" spans="1:6">
      <c r="A612" s="21" t="s">
        <v>274</v>
      </c>
      <c r="B612" s="15" t="str">
        <f t="shared" si="27"/>
        <v>Ze kunnen nieuwe kennis overdragen aan anderen.</v>
      </c>
      <c r="C612" s="15" t="str">
        <f t="shared" si="28"/>
        <v>Ik kan over nieuw geleerde dingen vertellen aan anderen.</v>
      </c>
      <c r="D612" s="16" t="str">
        <f t="shared" si="29"/>
        <v>Bovenbouw</v>
      </c>
      <c r="E612" s="26"/>
      <c r="F612" s="5" t="s">
        <v>259</v>
      </c>
    </row>
    <row r="613" spans="1:6">
      <c r="A613" s="21" t="s">
        <v>274</v>
      </c>
      <c r="B613" s="15" t="str">
        <f t="shared" si="27"/>
        <v>Ze kunnen nieuwe kennis overdragen aan anderen.</v>
      </c>
      <c r="C613" s="15" t="str">
        <f t="shared" si="28"/>
        <v>Ik kan over nieuw geleerde dingen vertellen aan anderen.</v>
      </c>
      <c r="D613" s="16" t="str">
        <f t="shared" si="29"/>
        <v>Bovenbouw</v>
      </c>
      <c r="E613" s="26"/>
      <c r="F613" s="5" t="s">
        <v>260</v>
      </c>
    </row>
    <row r="614" spans="1:6">
      <c r="A614" s="21" t="s">
        <v>274</v>
      </c>
      <c r="B614" s="15" t="str">
        <f t="shared" si="27"/>
        <v>Ze kunnen nieuwe kennis overdragen aan anderen.</v>
      </c>
      <c r="C614" s="15" t="str">
        <f t="shared" si="28"/>
        <v>Ik kan over nieuw geleerde dingen vertellen aan anderen.</v>
      </c>
      <c r="D614" s="16" t="str">
        <f t="shared" si="29"/>
        <v>Bovenbouw</v>
      </c>
      <c r="E614" s="26"/>
      <c r="F614" s="5" t="s">
        <v>261</v>
      </c>
    </row>
    <row r="615" spans="1:6">
      <c r="A615" s="21" t="s">
        <v>274</v>
      </c>
      <c r="B615" s="15" t="str">
        <f t="shared" si="27"/>
        <v>Ze kunnen nieuwe kennis overdragen aan anderen.</v>
      </c>
      <c r="C615" s="15" t="str">
        <f t="shared" si="28"/>
        <v>Ik kan over nieuw geleerde dingen vertellen aan anderen.</v>
      </c>
      <c r="D615" s="16" t="str">
        <f t="shared" si="29"/>
        <v>Bovenbouw</v>
      </c>
      <c r="E615" s="26"/>
      <c r="F615" s="5" t="s">
        <v>262</v>
      </c>
    </row>
    <row r="616" spans="1:6">
      <c r="A616" s="21" t="s">
        <v>274</v>
      </c>
      <c r="B616" s="15" t="str">
        <f t="shared" si="27"/>
        <v>Ze kunnen nieuwe kennis overdragen aan anderen.</v>
      </c>
      <c r="C616" s="15" t="str">
        <f t="shared" si="28"/>
        <v>Ik kan over nieuw geleerde dingen vertellen aan anderen.</v>
      </c>
      <c r="D616" s="16" t="str">
        <f t="shared" si="29"/>
        <v>Bovenbouw</v>
      </c>
      <c r="E616" s="26"/>
      <c r="F616" s="5" t="s">
        <v>263</v>
      </c>
    </row>
    <row r="617" spans="1:6">
      <c r="A617" s="21" t="s">
        <v>274</v>
      </c>
      <c r="B617" s="15" t="str">
        <f t="shared" si="27"/>
        <v>Ze kunnen nieuwe kennis overdragen aan anderen.</v>
      </c>
      <c r="C617" s="15" t="str">
        <f t="shared" si="28"/>
        <v>Ik kan over nieuw geleerde dingen vertellen aan anderen.</v>
      </c>
      <c r="D617" s="16" t="str">
        <f t="shared" si="29"/>
        <v>Bovenbouw</v>
      </c>
      <c r="E617" s="26"/>
      <c r="F617" s="5" t="s">
        <v>264</v>
      </c>
    </row>
    <row r="618" spans="1:6">
      <c r="A618" s="21" t="s">
        <v>274</v>
      </c>
      <c r="B618" s="15" t="str">
        <f t="shared" si="27"/>
        <v>Ze kunnen nieuwe kennis overdragen aan anderen.</v>
      </c>
      <c r="C618" s="15" t="str">
        <f t="shared" si="28"/>
        <v>Ik kan over nieuw geleerde dingen vertellen aan anderen.</v>
      </c>
      <c r="D618" s="16" t="str">
        <f t="shared" si="29"/>
        <v>Bovenbouw</v>
      </c>
      <c r="E618" s="26"/>
      <c r="F618" s="5" t="s">
        <v>265</v>
      </c>
    </row>
    <row r="619" spans="1:6">
      <c r="A619" s="21" t="s">
        <v>274</v>
      </c>
      <c r="B619" s="15" t="str">
        <f t="shared" si="27"/>
        <v>Ze kunnen nieuwe kennis overdragen aan anderen.</v>
      </c>
      <c r="C619" s="15" t="str">
        <f t="shared" si="28"/>
        <v>Ik kan over nieuw geleerde dingen vertellen aan anderen.</v>
      </c>
      <c r="D619" s="16" t="str">
        <f t="shared" si="29"/>
        <v>Bovenbouw</v>
      </c>
      <c r="E619" s="26"/>
      <c r="F619" s="5" t="s">
        <v>266</v>
      </c>
    </row>
    <row r="620" spans="1:6">
      <c r="A620" s="21" t="s">
        <v>274</v>
      </c>
      <c r="B620" s="15" t="str">
        <f t="shared" si="27"/>
        <v>Ze kunnen nieuwe kennis overdragen aan anderen.</v>
      </c>
      <c r="C620" s="15" t="str">
        <f t="shared" si="28"/>
        <v>Ik kan over nieuw geleerde dingen vertellen aan anderen.</v>
      </c>
      <c r="D620" s="16" t="str">
        <f t="shared" si="29"/>
        <v>Bovenbouw</v>
      </c>
      <c r="E620" s="26"/>
      <c r="F620" s="5" t="s">
        <v>267</v>
      </c>
    </row>
    <row r="621" spans="1:6">
      <c r="A621" s="9" t="s">
        <v>274</v>
      </c>
      <c r="B621" s="15" t="str">
        <f t="shared" si="27"/>
        <v>Ze kunnen nieuwe kennis overdragen aan anderen.</v>
      </c>
      <c r="C621" s="15" t="str">
        <f t="shared" si="28"/>
        <v>Ik kan over nieuw geleerde dingen vertellen aan anderen.</v>
      </c>
      <c r="D621" s="16" t="str">
        <f t="shared" si="29"/>
        <v>Bovenbouw</v>
      </c>
      <c r="E621" s="26"/>
      <c r="F621" s="5" t="s">
        <v>268</v>
      </c>
    </row>
    <row r="622" spans="1:6">
      <c r="A622" s="9" t="s">
        <v>274</v>
      </c>
      <c r="B622" s="15" t="str">
        <f t="shared" si="27"/>
        <v>Ze kunnen nieuwe kennis overdragen aan anderen.</v>
      </c>
      <c r="C622" s="15" t="str">
        <f t="shared" si="28"/>
        <v>Ik kan over nieuw geleerde dingen vertellen aan anderen.</v>
      </c>
      <c r="D622" s="16" t="str">
        <f t="shared" si="29"/>
        <v>Bovenbouw</v>
      </c>
      <c r="E622" s="26"/>
      <c r="F622" s="5" t="s">
        <v>269</v>
      </c>
    </row>
    <row r="623" spans="1:6">
      <c r="A623" s="9" t="s">
        <v>274</v>
      </c>
      <c r="B623" s="15" t="str">
        <f t="shared" si="27"/>
        <v>Ze kunnen nieuwe kennis overdragen aan anderen.</v>
      </c>
      <c r="C623" s="15" t="str">
        <f t="shared" si="28"/>
        <v>Ik kan over nieuw geleerde dingen vertellen aan anderen.</v>
      </c>
      <c r="D623" s="16" t="str">
        <f t="shared" si="29"/>
        <v>Bovenbouw</v>
      </c>
      <c r="E623" s="26"/>
      <c r="F623" s="5" t="s">
        <v>270</v>
      </c>
    </row>
    <row r="624" spans="1:6">
      <c r="A624" s="9" t="s">
        <v>274</v>
      </c>
      <c r="B624" s="15" t="str">
        <f t="shared" si="27"/>
        <v>Ze kunnen nieuwe kennis overdragen aan anderen.</v>
      </c>
      <c r="C624" s="15" t="str">
        <f t="shared" si="28"/>
        <v>Ik kan over nieuw geleerde dingen vertellen aan anderen.</v>
      </c>
      <c r="D624" s="16" t="str">
        <f t="shared" si="29"/>
        <v>Bovenbouw</v>
      </c>
      <c r="E624" s="26"/>
      <c r="F624" s="5" t="s">
        <v>271</v>
      </c>
    </row>
    <row r="625" spans="1:6">
      <c r="A625" s="9" t="s">
        <v>274</v>
      </c>
      <c r="B625" s="15" t="str">
        <f t="shared" si="27"/>
        <v>Ze kunnen nieuwe kennis overdragen aan anderen.</v>
      </c>
      <c r="C625" s="15" t="str">
        <f t="shared" si="28"/>
        <v>Ik kan over nieuw geleerde dingen vertellen aan anderen.</v>
      </c>
      <c r="D625" s="16" t="str">
        <f t="shared" si="29"/>
        <v>Bovenbouw</v>
      </c>
      <c r="E625" s="26"/>
      <c r="F625" s="5" t="s">
        <v>272</v>
      </c>
    </row>
    <row r="626" spans="1:6">
      <c r="A626" s="9" t="s">
        <v>274</v>
      </c>
      <c r="B626" s="15" t="str">
        <f t="shared" si="27"/>
        <v>Ze kunnen nieuwe kennis overdragen aan anderen.</v>
      </c>
      <c r="C626" s="15" t="str">
        <f t="shared" si="28"/>
        <v>Ik kan over nieuw geleerde dingen vertellen aan anderen.</v>
      </c>
      <c r="D626" s="16" t="str">
        <f t="shared" si="29"/>
        <v>Bovenbouw</v>
      </c>
      <c r="E626" s="26"/>
      <c r="F626" s="5" t="s">
        <v>273</v>
      </c>
    </row>
    <row r="627" spans="1:6">
      <c r="A627" s="9" t="s">
        <v>274</v>
      </c>
      <c r="B627" s="15" t="str">
        <f t="shared" si="27"/>
        <v>Ze kunnen nieuwe kennis overdragen aan anderen.</v>
      </c>
      <c r="C627" s="15" t="str">
        <f t="shared" si="28"/>
        <v>Ik kan over nieuw geleerde dingen vertellen aan anderen.</v>
      </c>
      <c r="D627" s="16" t="str">
        <f t="shared" si="29"/>
        <v>Bovenbouw</v>
      </c>
      <c r="E627" s="26"/>
      <c r="F627" s="5" t="s">
        <v>416</v>
      </c>
    </row>
    <row r="628" spans="1:6">
      <c r="A628" s="9" t="s">
        <v>274</v>
      </c>
      <c r="B628" s="15" t="str">
        <f t="shared" si="27"/>
        <v>Ze kunnen nieuwe kennis overdragen aan anderen.</v>
      </c>
      <c r="C628" s="15" t="str">
        <f t="shared" si="28"/>
        <v>Ik kan over nieuw geleerde dingen vertellen aan anderen.</v>
      </c>
      <c r="D628" s="16" t="str">
        <f t="shared" si="29"/>
        <v>Bovenbouw</v>
      </c>
      <c r="E628" s="26"/>
      <c r="F628" s="5" t="s">
        <v>417</v>
      </c>
    </row>
    <row r="629" spans="1:6">
      <c r="A629" s="9" t="s">
        <v>274</v>
      </c>
      <c r="B629" s="15" t="str">
        <f t="shared" si="27"/>
        <v>Ze kunnen nieuwe kennis overdragen aan anderen.</v>
      </c>
      <c r="C629" s="15" t="str">
        <f t="shared" si="28"/>
        <v>Ik kan over nieuw geleerde dingen vertellen aan anderen.</v>
      </c>
      <c r="D629" s="16" t="str">
        <f t="shared" si="29"/>
        <v>Bovenbouw</v>
      </c>
      <c r="E629" s="26"/>
      <c r="F629" s="5" t="s">
        <v>418</v>
      </c>
    </row>
    <row r="630" spans="1:6">
      <c r="A630" s="9" t="s">
        <v>274</v>
      </c>
      <c r="B630" s="15" t="str">
        <f t="shared" si="27"/>
        <v>Ze kunnen nieuwe kennis overdragen aan anderen.</v>
      </c>
      <c r="C630" s="15" t="str">
        <f t="shared" si="28"/>
        <v>Ik kan over nieuw geleerde dingen vertellen aan anderen.</v>
      </c>
      <c r="D630" s="16" t="str">
        <f t="shared" si="29"/>
        <v>Bovenbouw</v>
      </c>
      <c r="E630" s="26"/>
      <c r="F630" s="5" t="s">
        <v>419</v>
      </c>
    </row>
    <row r="631" spans="1:6">
      <c r="A631" s="9" t="s">
        <v>274</v>
      </c>
      <c r="B631" s="15" t="str">
        <f t="shared" si="27"/>
        <v>Ze kunnen nieuwe kennis overdragen aan anderen.</v>
      </c>
      <c r="C631" s="15" t="str">
        <f t="shared" si="28"/>
        <v>Ik kan over nieuw geleerde dingen vertellen aan anderen.</v>
      </c>
      <c r="D631" s="16" t="str">
        <f t="shared" si="29"/>
        <v>Bovenbouw</v>
      </c>
      <c r="E631" s="26"/>
      <c r="F631" s="5" t="s">
        <v>420</v>
      </c>
    </row>
    <row r="632" spans="1:6">
      <c r="A632" s="9" t="s">
        <v>274</v>
      </c>
      <c r="B632" s="15" t="str">
        <f t="shared" si="27"/>
        <v>Ze kunnen nieuwe kennis overdragen aan anderen.</v>
      </c>
      <c r="C632" s="15" t="str">
        <f t="shared" si="28"/>
        <v>Ik kan over nieuw geleerde dingen vertellen aan anderen.</v>
      </c>
      <c r="D632" s="16" t="str">
        <f t="shared" si="29"/>
        <v>Bovenbouw</v>
      </c>
      <c r="E632" s="26"/>
      <c r="F632" s="5" t="s">
        <v>421</v>
      </c>
    </row>
    <row r="633" spans="1:6">
      <c r="A633" s="9" t="s">
        <v>274</v>
      </c>
      <c r="B633" s="15" t="str">
        <f t="shared" si="27"/>
        <v>Ze kunnen nieuwe kennis overdragen aan anderen.</v>
      </c>
      <c r="C633" s="15" t="str">
        <f t="shared" si="28"/>
        <v>Ik kan over nieuw geleerde dingen vertellen aan anderen.</v>
      </c>
      <c r="D633" s="16" t="str">
        <f t="shared" si="29"/>
        <v>Bovenbouw</v>
      </c>
      <c r="E633" s="26"/>
      <c r="F633" s="5" t="s">
        <v>422</v>
      </c>
    </row>
    <row r="634" spans="1:6">
      <c r="A634" s="9" t="s">
        <v>274</v>
      </c>
      <c r="B634" s="15" t="str">
        <f t="shared" si="27"/>
        <v>Ze kunnen nieuwe kennis overdragen aan anderen.</v>
      </c>
      <c r="C634" s="15" t="str">
        <f t="shared" si="28"/>
        <v>Ik kan over nieuw geleerde dingen vertellen aan anderen.</v>
      </c>
      <c r="D634" s="16" t="str">
        <f t="shared" si="29"/>
        <v>Bovenbouw</v>
      </c>
      <c r="E634" s="26"/>
      <c r="F634" s="5" t="s">
        <v>423</v>
      </c>
    </row>
    <row r="635" spans="1:6">
      <c r="A635" s="9" t="s">
        <v>274</v>
      </c>
      <c r="B635" s="15" t="str">
        <f t="shared" si="27"/>
        <v>Ze kunnen nieuwe kennis overdragen aan anderen.</v>
      </c>
      <c r="C635" s="15" t="str">
        <f t="shared" si="28"/>
        <v>Ik kan over nieuw geleerde dingen vertellen aan anderen.</v>
      </c>
      <c r="D635" s="16" t="str">
        <f t="shared" si="29"/>
        <v>Bovenbouw</v>
      </c>
      <c r="E635" s="26"/>
      <c r="F635" s="5" t="s">
        <v>424</v>
      </c>
    </row>
    <row r="636" spans="1:6">
      <c r="A636" s="9" t="s">
        <v>274</v>
      </c>
      <c r="B636" s="15" t="str">
        <f t="shared" si="27"/>
        <v>Ze kunnen nieuwe kennis overdragen aan anderen.</v>
      </c>
      <c r="C636" s="15" t="str">
        <f t="shared" si="28"/>
        <v>Ik kan over nieuw geleerde dingen vertellen aan anderen.</v>
      </c>
      <c r="D636" s="16" t="str">
        <f t="shared" si="29"/>
        <v>Bovenbouw</v>
      </c>
      <c r="E636" s="26"/>
      <c r="F636" s="5" t="s">
        <v>425</v>
      </c>
    </row>
    <row r="637" spans="1:6">
      <c r="A637" s="9" t="s">
        <v>274</v>
      </c>
      <c r="B637" s="15" t="str">
        <f t="shared" si="27"/>
        <v>Ze kunnen nieuwe kennis overdragen aan anderen.</v>
      </c>
      <c r="C637" s="15" t="str">
        <f t="shared" si="28"/>
        <v>Ik kan over nieuw geleerde dingen vertellen aan anderen.</v>
      </c>
      <c r="D637" s="16" t="str">
        <f t="shared" si="29"/>
        <v>Bovenbouw</v>
      </c>
      <c r="E637" s="26"/>
      <c r="F637" s="5" t="s">
        <v>426</v>
      </c>
    </row>
    <row r="638" spans="1:6">
      <c r="A638" s="9" t="s">
        <v>274</v>
      </c>
      <c r="B638" s="15" t="str">
        <f t="shared" si="27"/>
        <v>Ze kunnen nieuwe kennis overdragen aan anderen.</v>
      </c>
      <c r="C638" s="15" t="str">
        <f t="shared" si="28"/>
        <v>Ik kan over nieuw geleerde dingen vertellen aan anderen.</v>
      </c>
      <c r="D638" s="16" t="str">
        <f t="shared" si="29"/>
        <v>Bovenbouw</v>
      </c>
      <c r="E638" s="26"/>
      <c r="F638" s="5" t="s">
        <v>427</v>
      </c>
    </row>
    <row r="639" spans="1:6">
      <c r="A639" s="9" t="s">
        <v>274</v>
      </c>
      <c r="B639" s="15" t="str">
        <f t="shared" si="27"/>
        <v>Ze kunnen nieuwe kennis overdragen aan anderen.</v>
      </c>
      <c r="C639" s="15" t="str">
        <f t="shared" si="28"/>
        <v>Ik kan over nieuw geleerde dingen vertellen aan anderen.</v>
      </c>
      <c r="D639" s="16" t="str">
        <f t="shared" si="29"/>
        <v>Bovenbouw</v>
      </c>
      <c r="E639" s="26"/>
      <c r="F639" s="5" t="s">
        <v>428</v>
      </c>
    </row>
    <row r="640" spans="1:6">
      <c r="A640" s="9" t="s">
        <v>274</v>
      </c>
      <c r="B640" s="15" t="str">
        <f t="shared" si="27"/>
        <v>Ze kunnen nieuwe kennis overdragen aan anderen.</v>
      </c>
      <c r="C640" s="15" t="str">
        <f t="shared" si="28"/>
        <v>Ik kan over nieuw geleerde dingen vertellen aan anderen.</v>
      </c>
      <c r="D640" s="16" t="str">
        <f t="shared" si="29"/>
        <v>Bovenbouw</v>
      </c>
      <c r="E640" s="26"/>
      <c r="F640" s="5" t="s">
        <v>429</v>
      </c>
    </row>
    <row r="641" spans="1:6">
      <c r="A641" s="9" t="s">
        <v>274</v>
      </c>
      <c r="B641" s="15" t="str">
        <f t="shared" si="27"/>
        <v>Ze kunnen nieuwe kennis overdragen aan anderen.</v>
      </c>
      <c r="C641" s="15" t="str">
        <f t="shared" si="28"/>
        <v>Ik kan over nieuw geleerde dingen vertellen aan anderen.</v>
      </c>
      <c r="D641" s="16" t="str">
        <f t="shared" si="29"/>
        <v>Bovenbouw</v>
      </c>
      <c r="E641" s="26"/>
      <c r="F641" s="5" t="s">
        <v>430</v>
      </c>
    </row>
    <row r="642" spans="1:6">
      <c r="A642" s="9" t="s">
        <v>274</v>
      </c>
      <c r="B642" s="15" t="str">
        <f t="shared" ref="B642:B705" si="30">IF(A642="1.2.1","Kinderen leiden op basis van verworven kennis nieuwe leervragen af.",IF(A642="1.2.2","Zij breiden hun kennis uit door leergesprekken en experimenten.",IF(A642="1.2.3","Ze kunnen de uitkomsten van een leergesprek of experiment verwoorden.",IF(A642="1.2.4","Ze zijn in staat een beargumenteerde mening te geven.",IF(A642="1.2.5","Ze kunnen de mening van anderen verwoorden.",IF(A642="1.2.6","Kinderen construeren in samenwerking met anderen nieuwe kennis.",IF(A642="1.2.7","Ze kunnen nieuwe kennis overdragen aan anderen.",IF(A642="1.2.8","Ze kunnen de mate van zekerheid van een standpunt uitdrukken ",IF(A642="1.2.9","Ze kunnen in een discussie tot een afweging van argumenten komen.",IF(A642="1.2.10","Ze zijn in staat om een eigen standpunt ter discussie te stellen.","Voer tussendoel in"))))))))))</f>
        <v>Ze kunnen nieuwe kennis overdragen aan anderen.</v>
      </c>
      <c r="C642" s="15" t="str">
        <f t="shared" ref="C642:C705" si="31">IF(A642="1.2.1","Ik kan vragen stellen zodat ik meer leer.",IF(A642="1.2.2","Ik leer van de gesprekken waaraan ik meedoe.",IF(A642="1.2.3","Ik kan vertellen wat ik geleerd heb.",IF(A642="1.2.4","Ik kan mijn mening geven in een gesprek en ook vertellen waarom ik dat vind.",IF(A642="1.2.5","Ik kan vertellen wat de mening van een ander is.",IF(A642="1.2.6","Ik kan samen met anderen nieuwe dingen leren.",IF(A642="1.2.7","Ik kan over nieuw geleerde dingen vertellen aan anderen.",IF(A642="1.2.8","Ik kan mijn eigen mening geven.",IF(A642="1.2.9","Ik kan in een gesprek de verschillende argumenten benoemen.",IF(A642="1.2.10","Ik luister naar de mening van anderen over mijn eigen standpunt.","Voer tussendoel in"))))))))))</f>
        <v>Ik kan over nieuw geleerde dingen vertellen aan anderen.</v>
      </c>
      <c r="D642" s="16" t="str">
        <f t="shared" ref="D642:D705" si="32">IF(A642="1.2.1","Middenbouw",IF(A642="1.2.2","Middenbouw",IF(A642="1.2.3","Middenbouw",IF(A642="1.2.4","Middenbouw",IF(A642="1.2.5","Middenbouw",IF(A642="1.2.6","Bovenbouw",IF(A642="1.2.7","Bovenbouw",IF(A642="1.2.8","Bovenbouw",IF(A642="1.2.9","Bovenbouw",IF(A642="1.2.10","Bovenbouw","Onbepaald"))))))))))</f>
        <v>Bovenbouw</v>
      </c>
      <c r="E642" s="26"/>
      <c r="F642" s="5" t="s">
        <v>431</v>
      </c>
    </row>
    <row r="643" spans="1:6">
      <c r="A643" s="9" t="s">
        <v>274</v>
      </c>
      <c r="B643" s="15" t="str">
        <f t="shared" si="30"/>
        <v>Ze kunnen nieuwe kennis overdragen aan anderen.</v>
      </c>
      <c r="C643" s="15" t="str">
        <f t="shared" si="31"/>
        <v>Ik kan over nieuw geleerde dingen vertellen aan anderen.</v>
      </c>
      <c r="D643" s="16" t="str">
        <f t="shared" si="32"/>
        <v>Bovenbouw</v>
      </c>
      <c r="E643" s="26"/>
      <c r="F643" s="5" t="s">
        <v>432</v>
      </c>
    </row>
    <row r="644" spans="1:6">
      <c r="A644" s="9" t="s">
        <v>274</v>
      </c>
      <c r="B644" s="15" t="str">
        <f t="shared" si="30"/>
        <v>Ze kunnen nieuwe kennis overdragen aan anderen.</v>
      </c>
      <c r="C644" s="15" t="str">
        <f t="shared" si="31"/>
        <v>Ik kan over nieuw geleerde dingen vertellen aan anderen.</v>
      </c>
      <c r="D644" s="16" t="str">
        <f t="shared" si="32"/>
        <v>Bovenbouw</v>
      </c>
      <c r="E644" s="26"/>
      <c r="F644" s="5" t="s">
        <v>433</v>
      </c>
    </row>
    <row r="645" spans="1:6">
      <c r="A645" s="9" t="s">
        <v>274</v>
      </c>
      <c r="B645" s="15" t="str">
        <f t="shared" si="30"/>
        <v>Ze kunnen nieuwe kennis overdragen aan anderen.</v>
      </c>
      <c r="C645" s="15" t="str">
        <f t="shared" si="31"/>
        <v>Ik kan over nieuw geleerde dingen vertellen aan anderen.</v>
      </c>
      <c r="D645" s="16" t="str">
        <f t="shared" si="32"/>
        <v>Bovenbouw</v>
      </c>
      <c r="E645" s="26"/>
      <c r="F645" s="5" t="s">
        <v>434</v>
      </c>
    </row>
    <row r="646" spans="1:6">
      <c r="A646" s="9" t="s">
        <v>274</v>
      </c>
      <c r="B646" s="15" t="str">
        <f t="shared" si="30"/>
        <v>Ze kunnen nieuwe kennis overdragen aan anderen.</v>
      </c>
      <c r="C646" s="15" t="str">
        <f t="shared" si="31"/>
        <v>Ik kan over nieuw geleerde dingen vertellen aan anderen.</v>
      </c>
      <c r="D646" s="16" t="str">
        <f t="shared" si="32"/>
        <v>Bovenbouw</v>
      </c>
      <c r="E646" s="26"/>
      <c r="F646" s="5" t="s">
        <v>435</v>
      </c>
    </row>
    <row r="647" spans="1:6">
      <c r="A647" s="9" t="s">
        <v>274</v>
      </c>
      <c r="B647" s="15" t="str">
        <f t="shared" si="30"/>
        <v>Ze kunnen nieuwe kennis overdragen aan anderen.</v>
      </c>
      <c r="C647" s="15" t="str">
        <f t="shared" si="31"/>
        <v>Ik kan over nieuw geleerde dingen vertellen aan anderen.</v>
      </c>
      <c r="D647" s="16" t="str">
        <f t="shared" si="32"/>
        <v>Bovenbouw</v>
      </c>
      <c r="E647" s="26"/>
      <c r="F647" s="5" t="s">
        <v>436</v>
      </c>
    </row>
    <row r="648" spans="1:6">
      <c r="A648" s="9" t="s">
        <v>274</v>
      </c>
      <c r="B648" s="15" t="str">
        <f t="shared" si="30"/>
        <v>Ze kunnen nieuwe kennis overdragen aan anderen.</v>
      </c>
      <c r="C648" s="15" t="str">
        <f t="shared" si="31"/>
        <v>Ik kan over nieuw geleerde dingen vertellen aan anderen.</v>
      </c>
      <c r="D648" s="16" t="str">
        <f t="shared" si="32"/>
        <v>Bovenbouw</v>
      </c>
      <c r="E648" s="26"/>
      <c r="F648" s="5" t="s">
        <v>437</v>
      </c>
    </row>
    <row r="649" spans="1:6">
      <c r="A649" s="9" t="s">
        <v>274</v>
      </c>
      <c r="B649" s="15" t="str">
        <f t="shared" si="30"/>
        <v>Ze kunnen nieuwe kennis overdragen aan anderen.</v>
      </c>
      <c r="C649" s="15" t="str">
        <f t="shared" si="31"/>
        <v>Ik kan over nieuw geleerde dingen vertellen aan anderen.</v>
      </c>
      <c r="D649" s="16" t="str">
        <f t="shared" si="32"/>
        <v>Bovenbouw</v>
      </c>
      <c r="E649" s="26"/>
      <c r="F649" s="5" t="s">
        <v>438</v>
      </c>
    </row>
    <row r="650" spans="1:6">
      <c r="A650" s="9" t="s">
        <v>274</v>
      </c>
      <c r="B650" s="15" t="str">
        <f t="shared" si="30"/>
        <v>Ze kunnen nieuwe kennis overdragen aan anderen.</v>
      </c>
      <c r="C650" s="15" t="str">
        <f t="shared" si="31"/>
        <v>Ik kan over nieuw geleerde dingen vertellen aan anderen.</v>
      </c>
      <c r="D650" s="16" t="str">
        <f t="shared" si="32"/>
        <v>Bovenbouw</v>
      </c>
      <c r="E650" s="26"/>
      <c r="F650" s="5" t="s">
        <v>439</v>
      </c>
    </row>
    <row r="651" spans="1:6">
      <c r="A651" s="9" t="s">
        <v>274</v>
      </c>
      <c r="B651" s="15" t="str">
        <f t="shared" si="30"/>
        <v>Ze kunnen nieuwe kennis overdragen aan anderen.</v>
      </c>
      <c r="C651" s="15" t="str">
        <f t="shared" si="31"/>
        <v>Ik kan over nieuw geleerde dingen vertellen aan anderen.</v>
      </c>
      <c r="D651" s="16" t="str">
        <f t="shared" si="32"/>
        <v>Bovenbouw</v>
      </c>
      <c r="E651" s="26"/>
      <c r="F651" s="5" t="s">
        <v>440</v>
      </c>
    </row>
    <row r="652" spans="1:6">
      <c r="A652" s="9" t="s">
        <v>274</v>
      </c>
      <c r="B652" s="15" t="str">
        <f t="shared" si="30"/>
        <v>Ze kunnen nieuwe kennis overdragen aan anderen.</v>
      </c>
      <c r="C652" s="15" t="str">
        <f t="shared" si="31"/>
        <v>Ik kan over nieuw geleerde dingen vertellen aan anderen.</v>
      </c>
      <c r="D652" s="16" t="str">
        <f t="shared" si="32"/>
        <v>Bovenbouw</v>
      </c>
      <c r="E652" s="26"/>
      <c r="F652" s="5" t="s">
        <v>441</v>
      </c>
    </row>
    <row r="653" spans="1:6">
      <c r="A653" s="9" t="s">
        <v>274</v>
      </c>
      <c r="B653" s="15" t="str">
        <f t="shared" si="30"/>
        <v>Ze kunnen nieuwe kennis overdragen aan anderen.</v>
      </c>
      <c r="C653" s="15" t="str">
        <f t="shared" si="31"/>
        <v>Ik kan over nieuw geleerde dingen vertellen aan anderen.</v>
      </c>
      <c r="D653" s="16" t="str">
        <f t="shared" si="32"/>
        <v>Bovenbouw</v>
      </c>
      <c r="E653" s="26"/>
      <c r="F653" s="5" t="s">
        <v>442</v>
      </c>
    </row>
    <row r="654" spans="1:6">
      <c r="A654" s="9" t="s">
        <v>274</v>
      </c>
      <c r="B654" s="15" t="str">
        <f t="shared" si="30"/>
        <v>Ze kunnen nieuwe kennis overdragen aan anderen.</v>
      </c>
      <c r="C654" s="15" t="str">
        <f t="shared" si="31"/>
        <v>Ik kan over nieuw geleerde dingen vertellen aan anderen.</v>
      </c>
      <c r="D654" s="16" t="str">
        <f t="shared" si="32"/>
        <v>Bovenbouw</v>
      </c>
      <c r="E654" s="26"/>
      <c r="F654" s="5" t="s">
        <v>443</v>
      </c>
    </row>
    <row r="655" spans="1:6">
      <c r="A655" s="9" t="s">
        <v>274</v>
      </c>
      <c r="B655" s="15" t="str">
        <f t="shared" si="30"/>
        <v>Ze kunnen nieuwe kennis overdragen aan anderen.</v>
      </c>
      <c r="C655" s="15" t="str">
        <f t="shared" si="31"/>
        <v>Ik kan over nieuw geleerde dingen vertellen aan anderen.</v>
      </c>
      <c r="D655" s="16" t="str">
        <f t="shared" si="32"/>
        <v>Bovenbouw</v>
      </c>
      <c r="E655" s="26"/>
      <c r="F655" s="5" t="s">
        <v>444</v>
      </c>
    </row>
    <row r="656" spans="1:6">
      <c r="A656" s="9" t="s">
        <v>274</v>
      </c>
      <c r="B656" s="15" t="str">
        <f t="shared" si="30"/>
        <v>Ze kunnen nieuwe kennis overdragen aan anderen.</v>
      </c>
      <c r="C656" s="15" t="str">
        <f t="shared" si="31"/>
        <v>Ik kan over nieuw geleerde dingen vertellen aan anderen.</v>
      </c>
      <c r="D656" s="16" t="str">
        <f t="shared" si="32"/>
        <v>Bovenbouw</v>
      </c>
      <c r="E656" s="26"/>
      <c r="F656" s="5" t="s">
        <v>445</v>
      </c>
    </row>
    <row r="657" spans="1:6">
      <c r="A657" s="9" t="s">
        <v>274</v>
      </c>
      <c r="B657" s="15" t="str">
        <f t="shared" si="30"/>
        <v>Ze kunnen nieuwe kennis overdragen aan anderen.</v>
      </c>
      <c r="C657" s="15" t="str">
        <f t="shared" si="31"/>
        <v>Ik kan over nieuw geleerde dingen vertellen aan anderen.</v>
      </c>
      <c r="D657" s="16" t="str">
        <f t="shared" si="32"/>
        <v>Bovenbouw</v>
      </c>
      <c r="E657" s="26"/>
      <c r="F657" s="5" t="s">
        <v>446</v>
      </c>
    </row>
    <row r="658" spans="1:6">
      <c r="A658" s="9" t="s">
        <v>274</v>
      </c>
      <c r="B658" s="15" t="str">
        <f t="shared" si="30"/>
        <v>Ze kunnen nieuwe kennis overdragen aan anderen.</v>
      </c>
      <c r="C658" s="15" t="str">
        <f t="shared" si="31"/>
        <v>Ik kan over nieuw geleerde dingen vertellen aan anderen.</v>
      </c>
      <c r="D658" s="16" t="str">
        <f t="shared" si="32"/>
        <v>Bovenbouw</v>
      </c>
      <c r="E658" s="26"/>
      <c r="F658" s="5" t="s">
        <v>459</v>
      </c>
    </row>
    <row r="659" spans="1:6">
      <c r="A659" s="9" t="s">
        <v>274</v>
      </c>
      <c r="B659" s="15" t="str">
        <f t="shared" si="30"/>
        <v>Ze kunnen nieuwe kennis overdragen aan anderen.</v>
      </c>
      <c r="C659" s="15" t="str">
        <f t="shared" si="31"/>
        <v>Ik kan over nieuw geleerde dingen vertellen aan anderen.</v>
      </c>
      <c r="D659" s="16" t="str">
        <f t="shared" si="32"/>
        <v>Bovenbouw</v>
      </c>
      <c r="E659" s="26"/>
      <c r="F659" s="5" t="s">
        <v>460</v>
      </c>
    </row>
    <row r="660" spans="1:6">
      <c r="A660" s="9" t="s">
        <v>274</v>
      </c>
      <c r="B660" s="15" t="str">
        <f t="shared" si="30"/>
        <v>Ze kunnen nieuwe kennis overdragen aan anderen.</v>
      </c>
      <c r="C660" s="15" t="str">
        <f t="shared" si="31"/>
        <v>Ik kan over nieuw geleerde dingen vertellen aan anderen.</v>
      </c>
      <c r="D660" s="16" t="str">
        <f t="shared" si="32"/>
        <v>Bovenbouw</v>
      </c>
      <c r="E660" s="26"/>
      <c r="F660" s="5" t="s">
        <v>461</v>
      </c>
    </row>
    <row r="661" spans="1:6">
      <c r="A661" s="9" t="s">
        <v>274</v>
      </c>
      <c r="B661" s="15" t="str">
        <f t="shared" si="30"/>
        <v>Ze kunnen nieuwe kennis overdragen aan anderen.</v>
      </c>
      <c r="C661" s="15" t="str">
        <f t="shared" si="31"/>
        <v>Ik kan over nieuw geleerde dingen vertellen aan anderen.</v>
      </c>
      <c r="D661" s="16" t="str">
        <f t="shared" si="32"/>
        <v>Bovenbouw</v>
      </c>
      <c r="E661" s="26"/>
      <c r="F661" s="5" t="s">
        <v>462</v>
      </c>
    </row>
    <row r="662" spans="1:6">
      <c r="A662" s="9" t="s">
        <v>274</v>
      </c>
      <c r="B662" s="15" t="str">
        <f t="shared" si="30"/>
        <v>Ze kunnen nieuwe kennis overdragen aan anderen.</v>
      </c>
      <c r="C662" s="15" t="str">
        <f t="shared" si="31"/>
        <v>Ik kan over nieuw geleerde dingen vertellen aan anderen.</v>
      </c>
      <c r="D662" s="16" t="str">
        <f t="shared" si="32"/>
        <v>Bovenbouw</v>
      </c>
      <c r="E662" s="26"/>
      <c r="F662" s="5" t="s">
        <v>463</v>
      </c>
    </row>
    <row r="663" spans="1:6">
      <c r="A663" s="9" t="s">
        <v>274</v>
      </c>
      <c r="B663" s="15" t="str">
        <f t="shared" si="30"/>
        <v>Ze kunnen nieuwe kennis overdragen aan anderen.</v>
      </c>
      <c r="C663" s="15" t="str">
        <f t="shared" si="31"/>
        <v>Ik kan over nieuw geleerde dingen vertellen aan anderen.</v>
      </c>
      <c r="D663" s="16" t="str">
        <f t="shared" si="32"/>
        <v>Bovenbouw</v>
      </c>
      <c r="E663" s="26"/>
      <c r="F663" s="5" t="s">
        <v>464</v>
      </c>
    </row>
    <row r="664" spans="1:6">
      <c r="A664" s="9" t="s">
        <v>274</v>
      </c>
      <c r="B664" s="15" t="str">
        <f t="shared" si="30"/>
        <v>Ze kunnen nieuwe kennis overdragen aan anderen.</v>
      </c>
      <c r="C664" s="15" t="str">
        <f t="shared" si="31"/>
        <v>Ik kan over nieuw geleerde dingen vertellen aan anderen.</v>
      </c>
      <c r="D664" s="16" t="str">
        <f t="shared" si="32"/>
        <v>Bovenbouw</v>
      </c>
      <c r="E664" s="26"/>
      <c r="F664" s="5" t="s">
        <v>465</v>
      </c>
    </row>
    <row r="665" spans="1:6">
      <c r="A665" s="9" t="s">
        <v>274</v>
      </c>
      <c r="B665" s="15" t="str">
        <f t="shared" si="30"/>
        <v>Ze kunnen nieuwe kennis overdragen aan anderen.</v>
      </c>
      <c r="C665" s="15" t="str">
        <f t="shared" si="31"/>
        <v>Ik kan over nieuw geleerde dingen vertellen aan anderen.</v>
      </c>
      <c r="D665" s="16" t="str">
        <f t="shared" si="32"/>
        <v>Bovenbouw</v>
      </c>
      <c r="E665" s="26"/>
      <c r="F665" s="5" t="s">
        <v>466</v>
      </c>
    </row>
    <row r="666" spans="1:6">
      <c r="A666" s="9" t="s">
        <v>274</v>
      </c>
      <c r="B666" s="15" t="str">
        <f t="shared" si="30"/>
        <v>Ze kunnen nieuwe kennis overdragen aan anderen.</v>
      </c>
      <c r="C666" s="15" t="str">
        <f t="shared" si="31"/>
        <v>Ik kan over nieuw geleerde dingen vertellen aan anderen.</v>
      </c>
      <c r="D666" s="16" t="str">
        <f t="shared" si="32"/>
        <v>Bovenbouw</v>
      </c>
      <c r="E666" s="26"/>
      <c r="F666" s="5" t="s">
        <v>467</v>
      </c>
    </row>
    <row r="667" spans="1:6">
      <c r="A667" s="9" t="s">
        <v>274</v>
      </c>
      <c r="B667" s="15" t="str">
        <f t="shared" si="30"/>
        <v>Ze kunnen nieuwe kennis overdragen aan anderen.</v>
      </c>
      <c r="C667" s="15" t="str">
        <f t="shared" si="31"/>
        <v>Ik kan over nieuw geleerde dingen vertellen aan anderen.</v>
      </c>
      <c r="D667" s="16" t="str">
        <f t="shared" si="32"/>
        <v>Bovenbouw</v>
      </c>
      <c r="E667" s="26"/>
      <c r="F667" s="5" t="s">
        <v>468</v>
      </c>
    </row>
    <row r="668" spans="1:6">
      <c r="A668" s="9" t="s">
        <v>274</v>
      </c>
      <c r="B668" s="15" t="str">
        <f t="shared" si="30"/>
        <v>Ze kunnen nieuwe kennis overdragen aan anderen.</v>
      </c>
      <c r="C668" s="15" t="str">
        <f t="shared" si="31"/>
        <v>Ik kan over nieuw geleerde dingen vertellen aan anderen.</v>
      </c>
      <c r="D668" s="16" t="str">
        <f t="shared" si="32"/>
        <v>Bovenbouw</v>
      </c>
      <c r="E668" s="26"/>
      <c r="F668" s="5" t="s">
        <v>469</v>
      </c>
    </row>
    <row r="669" spans="1:6">
      <c r="A669" s="9" t="s">
        <v>274</v>
      </c>
      <c r="B669" s="15" t="str">
        <f t="shared" si="30"/>
        <v>Ze kunnen nieuwe kennis overdragen aan anderen.</v>
      </c>
      <c r="C669" s="15" t="str">
        <f t="shared" si="31"/>
        <v>Ik kan over nieuw geleerde dingen vertellen aan anderen.</v>
      </c>
      <c r="D669" s="16" t="str">
        <f t="shared" si="32"/>
        <v>Bovenbouw</v>
      </c>
      <c r="E669" s="26"/>
      <c r="F669" s="5" t="s">
        <v>470</v>
      </c>
    </row>
    <row r="670" spans="1:6">
      <c r="A670" s="9" t="s">
        <v>274</v>
      </c>
      <c r="B670" s="15" t="str">
        <f t="shared" si="30"/>
        <v>Ze kunnen nieuwe kennis overdragen aan anderen.</v>
      </c>
      <c r="C670" s="15" t="str">
        <f t="shared" si="31"/>
        <v>Ik kan over nieuw geleerde dingen vertellen aan anderen.</v>
      </c>
      <c r="D670" s="16" t="str">
        <f t="shared" si="32"/>
        <v>Bovenbouw</v>
      </c>
      <c r="E670" s="26"/>
      <c r="F670" s="5" t="s">
        <v>471</v>
      </c>
    </row>
    <row r="671" spans="1:6">
      <c r="A671" s="9" t="s">
        <v>274</v>
      </c>
      <c r="B671" s="15" t="str">
        <f t="shared" si="30"/>
        <v>Ze kunnen nieuwe kennis overdragen aan anderen.</v>
      </c>
      <c r="C671" s="15" t="str">
        <f t="shared" si="31"/>
        <v>Ik kan over nieuw geleerde dingen vertellen aan anderen.</v>
      </c>
      <c r="D671" s="16" t="str">
        <f t="shared" si="32"/>
        <v>Bovenbouw</v>
      </c>
      <c r="E671" s="26"/>
      <c r="F671" s="5" t="s">
        <v>472</v>
      </c>
    </row>
    <row r="672" spans="1:6">
      <c r="A672" s="9" t="s">
        <v>274</v>
      </c>
      <c r="B672" s="15" t="str">
        <f t="shared" si="30"/>
        <v>Ze kunnen nieuwe kennis overdragen aan anderen.</v>
      </c>
      <c r="C672" s="15" t="str">
        <f t="shared" si="31"/>
        <v>Ik kan over nieuw geleerde dingen vertellen aan anderen.</v>
      </c>
      <c r="D672" s="16" t="str">
        <f t="shared" si="32"/>
        <v>Bovenbouw</v>
      </c>
      <c r="E672" s="26"/>
      <c r="F672" s="5" t="s">
        <v>473</v>
      </c>
    </row>
    <row r="673" spans="1:6">
      <c r="A673" s="9" t="s">
        <v>274</v>
      </c>
      <c r="B673" s="15" t="str">
        <f t="shared" si="30"/>
        <v>Ze kunnen nieuwe kennis overdragen aan anderen.</v>
      </c>
      <c r="C673" s="15" t="str">
        <f t="shared" si="31"/>
        <v>Ik kan over nieuw geleerde dingen vertellen aan anderen.</v>
      </c>
      <c r="D673" s="16" t="str">
        <f t="shared" si="32"/>
        <v>Bovenbouw</v>
      </c>
      <c r="E673" s="26"/>
      <c r="F673" s="5" t="s">
        <v>474</v>
      </c>
    </row>
    <row r="674" spans="1:6">
      <c r="A674" s="9" t="s">
        <v>274</v>
      </c>
      <c r="B674" s="15" t="str">
        <f t="shared" si="30"/>
        <v>Ze kunnen nieuwe kennis overdragen aan anderen.</v>
      </c>
      <c r="C674" s="15" t="str">
        <f t="shared" si="31"/>
        <v>Ik kan over nieuw geleerde dingen vertellen aan anderen.</v>
      </c>
      <c r="D674" s="16" t="str">
        <f t="shared" si="32"/>
        <v>Bovenbouw</v>
      </c>
      <c r="E674" s="26"/>
      <c r="F674" s="5" t="s">
        <v>475</v>
      </c>
    </row>
    <row r="675" spans="1:6">
      <c r="A675" s="9" t="s">
        <v>274</v>
      </c>
      <c r="B675" s="15" t="str">
        <f t="shared" si="30"/>
        <v>Ze kunnen nieuwe kennis overdragen aan anderen.</v>
      </c>
      <c r="C675" s="15" t="str">
        <f t="shared" si="31"/>
        <v>Ik kan over nieuw geleerde dingen vertellen aan anderen.</v>
      </c>
      <c r="D675" s="16" t="str">
        <f t="shared" si="32"/>
        <v>Bovenbouw</v>
      </c>
      <c r="E675" s="26"/>
      <c r="F675" s="5" t="s">
        <v>476</v>
      </c>
    </row>
    <row r="676" spans="1:6">
      <c r="A676" s="32" t="s">
        <v>274</v>
      </c>
      <c r="B676" s="15" t="str">
        <f t="shared" si="30"/>
        <v>Ze kunnen nieuwe kennis overdragen aan anderen.</v>
      </c>
      <c r="C676" s="15" t="str">
        <f t="shared" si="31"/>
        <v>Ik kan over nieuw geleerde dingen vertellen aan anderen.</v>
      </c>
      <c r="D676" s="16" t="str">
        <f t="shared" si="32"/>
        <v>Bovenbouw</v>
      </c>
      <c r="E676" s="40"/>
      <c r="F676" s="33" t="s">
        <v>477</v>
      </c>
    </row>
    <row r="677" spans="1:6">
      <c r="A677" s="9" t="s">
        <v>274</v>
      </c>
      <c r="B677" s="15" t="str">
        <f t="shared" si="30"/>
        <v>Ze kunnen nieuwe kennis overdragen aan anderen.</v>
      </c>
      <c r="C677" s="15" t="str">
        <f t="shared" si="31"/>
        <v>Ik kan over nieuw geleerde dingen vertellen aan anderen.</v>
      </c>
      <c r="D677" s="16" t="str">
        <f t="shared" si="32"/>
        <v>Bovenbouw</v>
      </c>
      <c r="E677" s="26"/>
      <c r="F677" s="5" t="s">
        <v>478</v>
      </c>
    </row>
    <row r="678" spans="1:6">
      <c r="A678" s="9" t="s">
        <v>274</v>
      </c>
      <c r="B678" s="15" t="str">
        <f t="shared" si="30"/>
        <v>Ze kunnen nieuwe kennis overdragen aan anderen.</v>
      </c>
      <c r="C678" s="15" t="str">
        <f t="shared" si="31"/>
        <v>Ik kan over nieuw geleerde dingen vertellen aan anderen.</v>
      </c>
      <c r="D678" s="16" t="str">
        <f t="shared" si="32"/>
        <v>Bovenbouw</v>
      </c>
      <c r="E678" s="26"/>
      <c r="F678" s="5" t="s">
        <v>479</v>
      </c>
    </row>
    <row r="679" spans="1:6">
      <c r="A679" s="9" t="s">
        <v>274</v>
      </c>
      <c r="B679" s="15" t="str">
        <f t="shared" si="30"/>
        <v>Ze kunnen nieuwe kennis overdragen aan anderen.</v>
      </c>
      <c r="C679" s="15" t="str">
        <f t="shared" si="31"/>
        <v>Ik kan over nieuw geleerde dingen vertellen aan anderen.</v>
      </c>
      <c r="D679" s="16" t="str">
        <f t="shared" si="32"/>
        <v>Bovenbouw</v>
      </c>
      <c r="E679" s="26"/>
      <c r="F679" s="5" t="s">
        <v>480</v>
      </c>
    </row>
    <row r="680" spans="1:6">
      <c r="A680" s="9" t="s">
        <v>274</v>
      </c>
      <c r="B680" s="15" t="str">
        <f t="shared" si="30"/>
        <v>Ze kunnen nieuwe kennis overdragen aan anderen.</v>
      </c>
      <c r="C680" s="15" t="str">
        <f t="shared" si="31"/>
        <v>Ik kan over nieuw geleerde dingen vertellen aan anderen.</v>
      </c>
      <c r="D680" s="16" t="str">
        <f t="shared" si="32"/>
        <v>Bovenbouw</v>
      </c>
      <c r="E680" s="26"/>
      <c r="F680" s="5" t="s">
        <v>481</v>
      </c>
    </row>
    <row r="681" spans="1:6">
      <c r="A681" s="9" t="s">
        <v>274</v>
      </c>
      <c r="B681" s="15" t="str">
        <f t="shared" si="30"/>
        <v>Ze kunnen nieuwe kennis overdragen aan anderen.</v>
      </c>
      <c r="C681" s="15" t="str">
        <f t="shared" si="31"/>
        <v>Ik kan over nieuw geleerde dingen vertellen aan anderen.</v>
      </c>
      <c r="D681" s="16" t="str">
        <f t="shared" si="32"/>
        <v>Bovenbouw</v>
      </c>
      <c r="E681" s="26">
        <v>6</v>
      </c>
      <c r="F681" s="5" t="s">
        <v>724</v>
      </c>
    </row>
    <row r="682" spans="1:6">
      <c r="A682" s="9" t="s">
        <v>274</v>
      </c>
      <c r="B682" s="15" t="str">
        <f t="shared" si="30"/>
        <v>Ze kunnen nieuwe kennis overdragen aan anderen.</v>
      </c>
      <c r="C682" s="15" t="str">
        <f t="shared" si="31"/>
        <v>Ik kan over nieuw geleerde dingen vertellen aan anderen.</v>
      </c>
      <c r="D682" s="16" t="str">
        <f t="shared" si="32"/>
        <v>Bovenbouw</v>
      </c>
      <c r="E682" s="26">
        <v>6</v>
      </c>
      <c r="F682" s="5" t="s">
        <v>685</v>
      </c>
    </row>
    <row r="683" spans="1:6">
      <c r="A683" s="9" t="s">
        <v>274</v>
      </c>
      <c r="B683" s="15" t="str">
        <f t="shared" si="30"/>
        <v>Ze kunnen nieuwe kennis overdragen aan anderen.</v>
      </c>
      <c r="C683" s="15" t="str">
        <f t="shared" si="31"/>
        <v>Ik kan over nieuw geleerde dingen vertellen aan anderen.</v>
      </c>
      <c r="D683" s="16" t="str">
        <f t="shared" si="32"/>
        <v>Bovenbouw</v>
      </c>
      <c r="E683" s="26">
        <v>6</v>
      </c>
      <c r="F683" s="5" t="s">
        <v>704</v>
      </c>
    </row>
    <row r="684" spans="1:6">
      <c r="A684" s="9" t="s">
        <v>274</v>
      </c>
      <c r="B684" s="15" t="str">
        <f t="shared" si="30"/>
        <v>Ze kunnen nieuwe kennis overdragen aan anderen.</v>
      </c>
      <c r="C684" s="15" t="str">
        <f t="shared" si="31"/>
        <v>Ik kan over nieuw geleerde dingen vertellen aan anderen.</v>
      </c>
      <c r="D684" s="16" t="str">
        <f t="shared" si="32"/>
        <v>Bovenbouw</v>
      </c>
      <c r="E684" s="26">
        <v>6</v>
      </c>
      <c r="F684" s="5" t="s">
        <v>735</v>
      </c>
    </row>
    <row r="685" spans="1:6">
      <c r="A685" s="9" t="s">
        <v>274</v>
      </c>
      <c r="B685" s="15" t="str">
        <f t="shared" si="30"/>
        <v>Ze kunnen nieuwe kennis overdragen aan anderen.</v>
      </c>
      <c r="C685" s="15" t="str">
        <f t="shared" si="31"/>
        <v>Ik kan over nieuw geleerde dingen vertellen aan anderen.</v>
      </c>
      <c r="D685" s="16" t="str">
        <f t="shared" si="32"/>
        <v>Bovenbouw</v>
      </c>
      <c r="E685" s="26">
        <v>6</v>
      </c>
      <c r="F685" s="5" t="s">
        <v>736</v>
      </c>
    </row>
    <row r="686" spans="1:6">
      <c r="A686" s="32" t="s">
        <v>274</v>
      </c>
      <c r="B686" s="15" t="str">
        <f t="shared" si="30"/>
        <v>Ze kunnen nieuwe kennis overdragen aan anderen.</v>
      </c>
      <c r="C686" s="15" t="str">
        <f t="shared" si="31"/>
        <v>Ik kan over nieuw geleerde dingen vertellen aan anderen.</v>
      </c>
      <c r="D686" s="16" t="str">
        <f t="shared" si="32"/>
        <v>Bovenbouw</v>
      </c>
      <c r="E686" s="26">
        <v>7</v>
      </c>
      <c r="F686" s="5" t="s">
        <v>737</v>
      </c>
    </row>
    <row r="687" spans="1:6">
      <c r="A687" s="32" t="s">
        <v>274</v>
      </c>
      <c r="B687" s="15" t="str">
        <f t="shared" si="30"/>
        <v>Ze kunnen nieuwe kennis overdragen aan anderen.</v>
      </c>
      <c r="C687" s="15" t="str">
        <f t="shared" si="31"/>
        <v>Ik kan over nieuw geleerde dingen vertellen aan anderen.</v>
      </c>
      <c r="D687" s="16" t="str">
        <f t="shared" si="32"/>
        <v>Bovenbouw</v>
      </c>
      <c r="E687" s="26">
        <v>7</v>
      </c>
      <c r="F687" s="5" t="s">
        <v>738</v>
      </c>
    </row>
    <row r="688" spans="1:6">
      <c r="A688" s="32" t="s">
        <v>274</v>
      </c>
      <c r="B688" s="15" t="str">
        <f t="shared" si="30"/>
        <v>Ze kunnen nieuwe kennis overdragen aan anderen.</v>
      </c>
      <c r="C688" s="15" t="str">
        <f t="shared" si="31"/>
        <v>Ik kan over nieuw geleerde dingen vertellen aan anderen.</v>
      </c>
      <c r="D688" s="16" t="str">
        <f t="shared" si="32"/>
        <v>Bovenbouw</v>
      </c>
      <c r="E688" s="40">
        <v>7</v>
      </c>
      <c r="F688" s="33" t="s">
        <v>726</v>
      </c>
    </row>
    <row r="689" spans="1:6">
      <c r="A689" s="32" t="s">
        <v>274</v>
      </c>
      <c r="B689" s="15" t="str">
        <f t="shared" si="30"/>
        <v>Ze kunnen nieuwe kennis overdragen aan anderen.</v>
      </c>
      <c r="C689" s="15" t="str">
        <f t="shared" si="31"/>
        <v>Ik kan over nieuw geleerde dingen vertellen aan anderen.</v>
      </c>
      <c r="D689" s="16" t="str">
        <f t="shared" si="32"/>
        <v>Bovenbouw</v>
      </c>
      <c r="E689" s="40">
        <v>7</v>
      </c>
      <c r="F689" s="33" t="s">
        <v>739</v>
      </c>
    </row>
    <row r="690" spans="1:6">
      <c r="A690" s="34" t="s">
        <v>274</v>
      </c>
      <c r="B690" s="15" t="str">
        <f t="shared" si="30"/>
        <v>Ze kunnen nieuwe kennis overdragen aan anderen.</v>
      </c>
      <c r="C690" s="15" t="str">
        <f t="shared" si="31"/>
        <v>Ik kan over nieuw geleerde dingen vertellen aan anderen.</v>
      </c>
      <c r="D690" s="16" t="str">
        <f t="shared" si="32"/>
        <v>Bovenbouw</v>
      </c>
      <c r="E690" s="41">
        <v>7</v>
      </c>
      <c r="F690" s="35" t="s">
        <v>727</v>
      </c>
    </row>
    <row r="691" spans="1:6">
      <c r="A691" s="9" t="s">
        <v>274</v>
      </c>
      <c r="B691" s="15" t="str">
        <f t="shared" si="30"/>
        <v>Ze kunnen nieuwe kennis overdragen aan anderen.</v>
      </c>
      <c r="C691" s="15" t="str">
        <f t="shared" si="31"/>
        <v>Ik kan over nieuw geleerde dingen vertellen aan anderen.</v>
      </c>
      <c r="D691" s="16" t="str">
        <f t="shared" si="32"/>
        <v>Bovenbouw</v>
      </c>
      <c r="E691" s="26">
        <v>7</v>
      </c>
      <c r="F691" s="5" t="s">
        <v>728</v>
      </c>
    </row>
    <row r="692" spans="1:6">
      <c r="A692" s="9" t="s">
        <v>274</v>
      </c>
      <c r="B692" s="15" t="str">
        <f t="shared" si="30"/>
        <v>Ze kunnen nieuwe kennis overdragen aan anderen.</v>
      </c>
      <c r="C692" s="15" t="str">
        <f t="shared" si="31"/>
        <v>Ik kan over nieuw geleerde dingen vertellen aan anderen.</v>
      </c>
      <c r="D692" s="16" t="str">
        <f t="shared" si="32"/>
        <v>Bovenbouw</v>
      </c>
      <c r="E692" s="26">
        <v>8</v>
      </c>
      <c r="F692" s="5" t="s">
        <v>732</v>
      </c>
    </row>
    <row r="693" spans="1:6">
      <c r="A693" s="9" t="s">
        <v>274</v>
      </c>
      <c r="B693" s="15" t="str">
        <f t="shared" si="30"/>
        <v>Ze kunnen nieuwe kennis overdragen aan anderen.</v>
      </c>
      <c r="C693" s="15" t="str">
        <f t="shared" si="31"/>
        <v>Ik kan over nieuw geleerde dingen vertellen aan anderen.</v>
      </c>
      <c r="D693" s="16" t="str">
        <f t="shared" si="32"/>
        <v>Bovenbouw</v>
      </c>
      <c r="E693" s="26">
        <v>8</v>
      </c>
      <c r="F693" s="5" t="s">
        <v>729</v>
      </c>
    </row>
    <row r="694" spans="1:6">
      <c r="A694" s="9" t="s">
        <v>274</v>
      </c>
      <c r="B694" s="15" t="str">
        <f t="shared" si="30"/>
        <v>Ze kunnen nieuwe kennis overdragen aan anderen.</v>
      </c>
      <c r="C694" s="15" t="str">
        <f t="shared" si="31"/>
        <v>Ik kan over nieuw geleerde dingen vertellen aan anderen.</v>
      </c>
      <c r="D694" s="16" t="str">
        <f t="shared" si="32"/>
        <v>Bovenbouw</v>
      </c>
      <c r="E694" s="26">
        <v>8</v>
      </c>
      <c r="F694" s="5" t="s">
        <v>740</v>
      </c>
    </row>
    <row r="695" spans="1:6">
      <c r="A695" s="9" t="s">
        <v>274</v>
      </c>
      <c r="B695" s="15" t="str">
        <f t="shared" si="30"/>
        <v>Ze kunnen nieuwe kennis overdragen aan anderen.</v>
      </c>
      <c r="C695" s="15" t="str">
        <f t="shared" si="31"/>
        <v>Ik kan over nieuw geleerde dingen vertellen aan anderen.</v>
      </c>
      <c r="D695" s="16" t="str">
        <f t="shared" si="32"/>
        <v>Bovenbouw</v>
      </c>
      <c r="E695" s="26">
        <v>8</v>
      </c>
      <c r="F695" s="5" t="s">
        <v>722</v>
      </c>
    </row>
    <row r="696" spans="1:6">
      <c r="A696" s="9" t="s">
        <v>274</v>
      </c>
      <c r="B696" s="15" t="str">
        <f t="shared" si="30"/>
        <v>Ze kunnen nieuwe kennis overdragen aan anderen.</v>
      </c>
      <c r="C696" s="15" t="str">
        <f t="shared" si="31"/>
        <v>Ik kan over nieuw geleerde dingen vertellen aan anderen.</v>
      </c>
      <c r="D696" s="16" t="str">
        <f t="shared" si="32"/>
        <v>Bovenbouw</v>
      </c>
      <c r="E696" s="26">
        <v>8</v>
      </c>
      <c r="F696" s="5" t="s">
        <v>733</v>
      </c>
    </row>
    <row r="697" spans="1:6">
      <c r="A697" s="9" t="s">
        <v>274</v>
      </c>
      <c r="B697" s="15" t="str">
        <f t="shared" si="30"/>
        <v>Ze kunnen nieuwe kennis overdragen aan anderen.</v>
      </c>
      <c r="C697" s="15" t="str">
        <f t="shared" si="31"/>
        <v>Ik kan over nieuw geleerde dingen vertellen aan anderen.</v>
      </c>
      <c r="D697" s="16" t="str">
        <f t="shared" si="32"/>
        <v>Bovenbouw</v>
      </c>
      <c r="E697" s="26">
        <v>8</v>
      </c>
      <c r="F697" s="5" t="s">
        <v>731</v>
      </c>
    </row>
    <row r="698" spans="1:6">
      <c r="A698" s="9" t="s">
        <v>274</v>
      </c>
      <c r="B698" s="15" t="str">
        <f t="shared" si="30"/>
        <v>Ze kunnen nieuwe kennis overdragen aan anderen.</v>
      </c>
      <c r="C698" s="15" t="str">
        <f t="shared" si="31"/>
        <v>Ik kan over nieuw geleerde dingen vertellen aan anderen.</v>
      </c>
      <c r="D698" s="16" t="str">
        <f t="shared" si="32"/>
        <v>Bovenbouw</v>
      </c>
      <c r="E698" s="26">
        <v>8</v>
      </c>
      <c r="F698" s="5" t="s">
        <v>742</v>
      </c>
    </row>
    <row r="699" spans="1:6">
      <c r="A699" s="9" t="s">
        <v>274</v>
      </c>
      <c r="B699" s="15" t="str">
        <f t="shared" si="30"/>
        <v>Ze kunnen nieuwe kennis overdragen aan anderen.</v>
      </c>
      <c r="C699" s="15" t="str">
        <f t="shared" si="31"/>
        <v>Ik kan over nieuw geleerde dingen vertellen aan anderen.</v>
      </c>
      <c r="D699" s="16" t="str">
        <f t="shared" si="32"/>
        <v>Bovenbouw</v>
      </c>
      <c r="E699" s="26">
        <v>8</v>
      </c>
      <c r="F699" s="5" t="s">
        <v>706</v>
      </c>
    </row>
    <row r="700" spans="1:6">
      <c r="A700" s="9" t="s">
        <v>274</v>
      </c>
      <c r="B700" s="15" t="str">
        <f t="shared" si="30"/>
        <v>Ze kunnen nieuwe kennis overdragen aan anderen.</v>
      </c>
      <c r="C700" s="15" t="str">
        <f t="shared" si="31"/>
        <v>Ik kan over nieuw geleerde dingen vertellen aan anderen.</v>
      </c>
      <c r="D700" s="16" t="str">
        <f t="shared" si="32"/>
        <v>Bovenbouw</v>
      </c>
      <c r="E700" s="26">
        <v>8</v>
      </c>
      <c r="F700" s="5" t="s">
        <v>743</v>
      </c>
    </row>
    <row r="701" spans="1:6">
      <c r="A701" s="9" t="s">
        <v>274</v>
      </c>
      <c r="B701" s="15" t="str">
        <f t="shared" si="30"/>
        <v>Ze kunnen nieuwe kennis overdragen aan anderen.</v>
      </c>
      <c r="C701" s="15" t="str">
        <f t="shared" si="31"/>
        <v>Ik kan over nieuw geleerde dingen vertellen aan anderen.</v>
      </c>
      <c r="D701" s="16" t="str">
        <f t="shared" si="32"/>
        <v>Bovenbouw</v>
      </c>
      <c r="E701" s="26">
        <v>8</v>
      </c>
      <c r="F701" s="5" t="s">
        <v>741</v>
      </c>
    </row>
    <row r="702" spans="1:6">
      <c r="A702" s="9" t="s">
        <v>584</v>
      </c>
      <c r="B702" s="15" t="str">
        <f t="shared" si="30"/>
        <v xml:space="preserve">Ze kunnen de mate van zekerheid van een standpunt uitdrukken </v>
      </c>
      <c r="C702" s="15" t="str">
        <f t="shared" si="31"/>
        <v>Ik kan mijn eigen mening geven.</v>
      </c>
      <c r="D702" s="16" t="str">
        <f t="shared" si="32"/>
        <v>Bovenbouw</v>
      </c>
      <c r="E702" s="26">
        <v>6</v>
      </c>
      <c r="F702" s="5" t="s">
        <v>704</v>
      </c>
    </row>
    <row r="703" spans="1:6">
      <c r="A703" s="9" t="s">
        <v>584</v>
      </c>
      <c r="B703" s="15" t="str">
        <f t="shared" si="30"/>
        <v xml:space="preserve">Ze kunnen de mate van zekerheid van een standpunt uitdrukken </v>
      </c>
      <c r="C703" s="15" t="str">
        <f t="shared" si="31"/>
        <v>Ik kan mijn eigen mening geven.</v>
      </c>
      <c r="D703" s="16" t="str">
        <f t="shared" si="32"/>
        <v>Bovenbouw</v>
      </c>
      <c r="E703" s="26">
        <v>6</v>
      </c>
      <c r="F703" s="5" t="s">
        <v>735</v>
      </c>
    </row>
    <row r="704" spans="1:6">
      <c r="A704" s="9" t="s">
        <v>584</v>
      </c>
      <c r="B704" s="15" t="str">
        <f t="shared" si="30"/>
        <v xml:space="preserve">Ze kunnen de mate van zekerheid van een standpunt uitdrukken </v>
      </c>
      <c r="C704" s="15" t="str">
        <f t="shared" si="31"/>
        <v>Ik kan mijn eigen mening geven.</v>
      </c>
      <c r="D704" s="16" t="str">
        <f t="shared" si="32"/>
        <v>Bovenbouw</v>
      </c>
      <c r="E704" s="26">
        <v>6</v>
      </c>
      <c r="F704" s="5" t="s">
        <v>736</v>
      </c>
    </row>
    <row r="705" spans="1:6">
      <c r="A705" s="9" t="s">
        <v>584</v>
      </c>
      <c r="B705" s="15" t="str">
        <f t="shared" si="30"/>
        <v xml:space="preserve">Ze kunnen de mate van zekerheid van een standpunt uitdrukken </v>
      </c>
      <c r="C705" s="15" t="str">
        <f t="shared" si="31"/>
        <v>Ik kan mijn eigen mening geven.</v>
      </c>
      <c r="D705" s="16" t="str">
        <f t="shared" si="32"/>
        <v>Bovenbouw</v>
      </c>
      <c r="E705" s="26">
        <v>6</v>
      </c>
      <c r="F705" s="5" t="s">
        <v>724</v>
      </c>
    </row>
    <row r="706" spans="1:6">
      <c r="A706" s="9" t="s">
        <v>584</v>
      </c>
      <c r="B706" s="15" t="str">
        <f t="shared" ref="B706:B719" si="33">IF(A706="1.2.1","Kinderen leiden op basis van verworven kennis nieuwe leervragen af.",IF(A706="1.2.2","Zij breiden hun kennis uit door leergesprekken en experimenten.",IF(A706="1.2.3","Ze kunnen de uitkomsten van een leergesprek of experiment verwoorden.",IF(A706="1.2.4","Ze zijn in staat een beargumenteerde mening te geven.",IF(A706="1.2.5","Ze kunnen de mening van anderen verwoorden.",IF(A706="1.2.6","Kinderen construeren in samenwerking met anderen nieuwe kennis.",IF(A706="1.2.7","Ze kunnen nieuwe kennis overdragen aan anderen.",IF(A706="1.2.8","Ze kunnen de mate van zekerheid van een standpunt uitdrukken ",IF(A706="1.2.9","Ze kunnen in een discussie tot een afweging van argumenten komen.",IF(A706="1.2.10","Ze zijn in staat om een eigen standpunt ter discussie te stellen.","Voer tussendoel in"))))))))))</f>
        <v xml:space="preserve">Ze kunnen de mate van zekerheid van een standpunt uitdrukken </v>
      </c>
      <c r="C706" s="15" t="str">
        <f t="shared" ref="C706:C719" si="34">IF(A706="1.2.1","Ik kan vragen stellen zodat ik meer leer.",IF(A706="1.2.2","Ik leer van de gesprekken waaraan ik meedoe.",IF(A706="1.2.3","Ik kan vertellen wat ik geleerd heb.",IF(A706="1.2.4","Ik kan mijn mening geven in een gesprek en ook vertellen waarom ik dat vind.",IF(A706="1.2.5","Ik kan vertellen wat de mening van een ander is.",IF(A706="1.2.6","Ik kan samen met anderen nieuwe dingen leren.",IF(A706="1.2.7","Ik kan over nieuw geleerde dingen vertellen aan anderen.",IF(A706="1.2.8","Ik kan mijn eigen mening geven.",IF(A706="1.2.9","Ik kan in een gesprek de verschillende argumenten benoemen.",IF(A706="1.2.10","Ik luister naar de mening van anderen over mijn eigen standpunt.","Voer tussendoel in"))))))))))</f>
        <v>Ik kan mijn eigen mening geven.</v>
      </c>
      <c r="D706" s="16" t="str">
        <f t="shared" ref="D706:D719" si="35">IF(A706="1.2.1","Middenbouw",IF(A706="1.2.2","Middenbouw",IF(A706="1.2.3","Middenbouw",IF(A706="1.2.4","Middenbouw",IF(A706="1.2.5","Middenbouw",IF(A706="1.2.6","Bovenbouw",IF(A706="1.2.7","Bovenbouw",IF(A706="1.2.8","Bovenbouw",IF(A706="1.2.9","Bovenbouw",IF(A706="1.2.10","Bovenbouw","Onbepaald"))))))))))</f>
        <v>Bovenbouw</v>
      </c>
      <c r="E706" s="26">
        <v>6</v>
      </c>
      <c r="F706" s="5" t="s">
        <v>725</v>
      </c>
    </row>
    <row r="707" spans="1:6">
      <c r="A707" s="9" t="s">
        <v>584</v>
      </c>
      <c r="B707" s="15" t="str">
        <f t="shared" si="33"/>
        <v xml:space="preserve">Ze kunnen de mate van zekerheid van een standpunt uitdrukken </v>
      </c>
      <c r="C707" s="15" t="str">
        <f t="shared" si="34"/>
        <v>Ik kan mijn eigen mening geven.</v>
      </c>
      <c r="D707" s="16" t="str">
        <f t="shared" si="35"/>
        <v>Bovenbouw</v>
      </c>
      <c r="E707" s="26">
        <v>7</v>
      </c>
      <c r="F707" s="5" t="s">
        <v>708</v>
      </c>
    </row>
    <row r="708" spans="1:6">
      <c r="A708" s="9" t="s">
        <v>584</v>
      </c>
      <c r="B708" s="15" t="str">
        <f t="shared" si="33"/>
        <v xml:space="preserve">Ze kunnen de mate van zekerheid van een standpunt uitdrukken </v>
      </c>
      <c r="C708" s="15" t="str">
        <f t="shared" si="34"/>
        <v>Ik kan mijn eigen mening geven.</v>
      </c>
      <c r="D708" s="16" t="str">
        <f t="shared" si="35"/>
        <v>Bovenbouw</v>
      </c>
      <c r="E708" s="26">
        <v>7</v>
      </c>
      <c r="F708" s="5" t="s">
        <v>727</v>
      </c>
    </row>
    <row r="709" spans="1:6">
      <c r="A709" s="9" t="s">
        <v>584</v>
      </c>
      <c r="B709" s="15" t="str">
        <f t="shared" si="33"/>
        <v xml:space="preserve">Ze kunnen de mate van zekerheid van een standpunt uitdrukken </v>
      </c>
      <c r="C709" s="15" t="str">
        <f t="shared" si="34"/>
        <v>Ik kan mijn eigen mening geven.</v>
      </c>
      <c r="D709" s="16" t="str">
        <f t="shared" si="35"/>
        <v>Bovenbouw</v>
      </c>
      <c r="E709" s="26">
        <v>7</v>
      </c>
      <c r="F709" s="5" t="s">
        <v>737</v>
      </c>
    </row>
    <row r="710" spans="1:6">
      <c r="A710" s="9" t="s">
        <v>584</v>
      </c>
      <c r="B710" s="15" t="str">
        <f t="shared" si="33"/>
        <v xml:space="preserve">Ze kunnen de mate van zekerheid van een standpunt uitdrukken </v>
      </c>
      <c r="C710" s="15" t="str">
        <f t="shared" si="34"/>
        <v>Ik kan mijn eigen mening geven.</v>
      </c>
      <c r="D710" s="16" t="str">
        <f t="shared" si="35"/>
        <v>Bovenbouw</v>
      </c>
      <c r="E710" s="26">
        <v>8</v>
      </c>
      <c r="F710" s="5" t="s">
        <v>732</v>
      </c>
    </row>
    <row r="711" spans="1:6">
      <c r="A711" s="9" t="s">
        <v>584</v>
      </c>
      <c r="B711" s="15" t="str">
        <f t="shared" si="33"/>
        <v xml:space="preserve">Ze kunnen de mate van zekerheid van een standpunt uitdrukken </v>
      </c>
      <c r="C711" s="15" t="str">
        <f t="shared" si="34"/>
        <v>Ik kan mijn eigen mening geven.</v>
      </c>
      <c r="D711" s="16" t="str">
        <f t="shared" si="35"/>
        <v>Bovenbouw</v>
      </c>
      <c r="E711" s="26">
        <v>8</v>
      </c>
      <c r="F711" s="5" t="s">
        <v>740</v>
      </c>
    </row>
    <row r="712" spans="1:6">
      <c r="A712" s="9" t="s">
        <v>584</v>
      </c>
      <c r="B712" s="15" t="str">
        <f t="shared" si="33"/>
        <v xml:space="preserve">Ze kunnen de mate van zekerheid van een standpunt uitdrukken </v>
      </c>
      <c r="C712" s="15" t="str">
        <f t="shared" si="34"/>
        <v>Ik kan mijn eigen mening geven.</v>
      </c>
      <c r="D712" s="16" t="str">
        <f t="shared" si="35"/>
        <v>Bovenbouw</v>
      </c>
      <c r="E712" s="26">
        <v>8</v>
      </c>
      <c r="F712" s="5" t="s">
        <v>733</v>
      </c>
    </row>
    <row r="713" spans="1:6">
      <c r="A713" s="9" t="s">
        <v>584</v>
      </c>
      <c r="B713" s="15" t="str">
        <f t="shared" si="33"/>
        <v xml:space="preserve">Ze kunnen de mate van zekerheid van een standpunt uitdrukken </v>
      </c>
      <c r="C713" s="15" t="str">
        <f t="shared" si="34"/>
        <v>Ik kan mijn eigen mening geven.</v>
      </c>
      <c r="D713" s="16" t="str">
        <f t="shared" si="35"/>
        <v>Bovenbouw</v>
      </c>
      <c r="E713" s="26">
        <v>8</v>
      </c>
      <c r="F713" s="5" t="s">
        <v>731</v>
      </c>
    </row>
    <row r="714" spans="1:6">
      <c r="A714" s="9" t="s">
        <v>584</v>
      </c>
      <c r="B714" s="15" t="str">
        <f t="shared" si="33"/>
        <v xml:space="preserve">Ze kunnen de mate van zekerheid van een standpunt uitdrukken </v>
      </c>
      <c r="C714" s="15" t="str">
        <f t="shared" si="34"/>
        <v>Ik kan mijn eigen mening geven.</v>
      </c>
      <c r="D714" s="16" t="str">
        <f t="shared" si="35"/>
        <v>Bovenbouw</v>
      </c>
      <c r="E714" s="37">
        <v>6</v>
      </c>
      <c r="F714" s="13" t="s">
        <v>653</v>
      </c>
    </row>
    <row r="715" spans="1:6">
      <c r="A715" s="9" t="s">
        <v>585</v>
      </c>
      <c r="B715" s="15" t="str">
        <f t="shared" si="33"/>
        <v>Ze kunnen in een discussie tot een afweging van argumenten komen.</v>
      </c>
      <c r="C715" s="15" t="str">
        <f t="shared" si="34"/>
        <v>Ik kan in een gesprek de verschillende argumenten benoemen.</v>
      </c>
      <c r="D715" s="16" t="str">
        <f t="shared" si="35"/>
        <v>Bovenbouw</v>
      </c>
      <c r="E715" s="26">
        <v>6</v>
      </c>
      <c r="F715" s="5" t="s">
        <v>725</v>
      </c>
    </row>
    <row r="716" spans="1:6">
      <c r="A716" s="9" t="s">
        <v>585</v>
      </c>
      <c r="B716" s="15" t="str">
        <f t="shared" si="33"/>
        <v>Ze kunnen in een discussie tot een afweging van argumenten komen.</v>
      </c>
      <c r="C716" s="15" t="str">
        <f t="shared" si="34"/>
        <v>Ik kan in een gesprek de verschillende argumenten benoemen.</v>
      </c>
      <c r="D716" s="16" t="str">
        <f t="shared" si="35"/>
        <v>Bovenbouw</v>
      </c>
      <c r="E716" s="26">
        <v>7</v>
      </c>
      <c r="F716" s="5" t="s">
        <v>708</v>
      </c>
    </row>
    <row r="717" spans="1:6">
      <c r="A717" s="9" t="s">
        <v>585</v>
      </c>
      <c r="B717" s="15" t="str">
        <f t="shared" si="33"/>
        <v>Ze kunnen in een discussie tot een afweging van argumenten komen.</v>
      </c>
      <c r="C717" s="15" t="str">
        <f t="shared" si="34"/>
        <v>Ik kan in een gesprek de verschillende argumenten benoemen.</v>
      </c>
      <c r="D717" s="16" t="str">
        <f t="shared" si="35"/>
        <v>Bovenbouw</v>
      </c>
      <c r="E717" s="26">
        <v>7</v>
      </c>
      <c r="F717" s="5" t="s">
        <v>727</v>
      </c>
    </row>
    <row r="718" spans="1:6">
      <c r="A718" s="9" t="s">
        <v>585</v>
      </c>
      <c r="B718" s="15" t="str">
        <f t="shared" si="33"/>
        <v>Ze kunnen in een discussie tot een afweging van argumenten komen.</v>
      </c>
      <c r="C718" s="15" t="str">
        <f t="shared" si="34"/>
        <v>Ik kan in een gesprek de verschillende argumenten benoemen.</v>
      </c>
      <c r="D718" s="16" t="str">
        <f t="shared" si="35"/>
        <v>Bovenbouw</v>
      </c>
      <c r="E718" s="26">
        <v>8</v>
      </c>
      <c r="F718" s="5" t="s">
        <v>732</v>
      </c>
    </row>
    <row r="719" spans="1:6">
      <c r="A719" s="9" t="s">
        <v>585</v>
      </c>
      <c r="B719" s="15" t="str">
        <f t="shared" si="33"/>
        <v>Ze kunnen in een discussie tot een afweging van argumenten komen.</v>
      </c>
      <c r="C719" s="15" t="str">
        <f t="shared" si="34"/>
        <v>Ik kan in een gesprek de verschillende argumenten benoemen.</v>
      </c>
      <c r="D719" s="16" t="str">
        <f t="shared" si="35"/>
        <v>Bovenbouw</v>
      </c>
      <c r="E719" s="26">
        <v>8</v>
      </c>
      <c r="F719" s="5" t="s">
        <v>733</v>
      </c>
    </row>
    <row r="720" spans="1:6">
      <c r="A720" s="9" t="s">
        <v>19</v>
      </c>
      <c r="B720" s="15" t="str">
        <f t="shared" ref="B720:B740" si="36">IF(A720="1.2.1","Kinderen leiden op basis van verworven kennis nieuwe leervragen af.",IF(A720="1.2.2","Zij breiden hun kennis uit door leergesprekken en experimenten.",IF(A720="1.2.3","Ze kunnen de uitkomsten van een leergesprek of experiment verwoorden.",IF(A720="1.2.4","Ze zijn in staat een beargumenteerde mening te geven.",IF(A720="1.2.5","Ze kunnen de mening van anderen verwoorden.",IF(A720="1.2.6","Kinderen construeren in samenwerking met anderen nieuwe kennis.",IF(A720="1.2.7","Ze kunnen nieuwe kennis overdragen aan anderen.",IF(A720="1.2.8","Ze kunnen de mate van zekerheid van een standpunt uitdrukken ",IF(A720="1.2.9","Ze kunnen in een discussie tot een afweging van argumenten komen.",IF(A720="1.2.10","Ze zijn in staat om een eigen standpunt ter discussie te stellen.","Voer tussendoel in"))))))))))</f>
        <v>Zij breiden hun kennis uit door leergesprekken en experimenten.</v>
      </c>
      <c r="C720" s="15" t="str">
        <f t="shared" ref="C720:C740" si="37">IF(A720="1.2.1","Ik kan vragen stellen zodat ik meer leer.",IF(A720="1.2.2","Ik leer van de gesprekken waaraan ik meedoe.",IF(A720="1.2.3","Ik kan vertellen wat ik geleerd heb.",IF(A720="1.2.4","Ik kan mijn mening geven in een gesprek en ook vertellen waarom ik dat vind.",IF(A720="1.2.5","Ik kan vertellen wat de mening van een ander is.",IF(A720="1.2.6","Ik kan samen met anderen nieuwe dingen leren.",IF(A720="1.2.7","Ik kan over nieuw geleerde dingen vertellen aan anderen.",IF(A720="1.2.8","Ik kan mijn eigen mening geven.",IF(A720="1.2.9","Ik kan in een gesprek de verschillende argumenten benoemen.",IF(A720="1.2.10","Ik luister naar de mening van anderen over mijn eigen standpunt.","Voer tussendoel in"))))))))))</f>
        <v>Ik leer van de gesprekken waaraan ik meedoe.</v>
      </c>
      <c r="D720" s="16" t="str">
        <f t="shared" ref="D720:D740" si="38">IF(A720="1.2.1","Middenbouw",IF(A720="1.2.2","Middenbouw",IF(A720="1.2.3","Middenbouw",IF(A720="1.2.4","Middenbouw",IF(A720="1.2.5","Middenbouw",IF(A720="1.2.6","Bovenbouw",IF(A720="1.2.7","Bovenbouw",IF(A720="1.2.8","Bovenbouw",IF(A720="1.2.9","Bovenbouw",IF(A720="1.2.10","Bovenbouw","Onbepaald"))))))))))</f>
        <v>Middenbouw</v>
      </c>
      <c r="E720" s="26">
        <v>5</v>
      </c>
      <c r="F720" s="5" t="s">
        <v>648</v>
      </c>
    </row>
    <row r="721" spans="1:6">
      <c r="A721" s="9" t="s">
        <v>19</v>
      </c>
      <c r="B721" s="15" t="str">
        <f t="shared" si="36"/>
        <v>Zij breiden hun kennis uit door leergesprekken en experimenten.</v>
      </c>
      <c r="C721" s="15" t="str">
        <f t="shared" si="37"/>
        <v>Ik leer van de gesprekken waaraan ik meedoe.</v>
      </c>
      <c r="D721" s="16" t="str">
        <f t="shared" si="38"/>
        <v>Middenbouw</v>
      </c>
      <c r="E721" s="26">
        <v>5</v>
      </c>
      <c r="F721" s="5" t="s">
        <v>631</v>
      </c>
    </row>
    <row r="722" spans="1:6">
      <c r="A722" s="9" t="s">
        <v>224</v>
      </c>
      <c r="B722" s="15" t="str">
        <f t="shared" si="36"/>
        <v>Kinderen construeren in samenwerking met anderen nieuwe kennis.</v>
      </c>
      <c r="C722" s="15" t="str">
        <f t="shared" si="37"/>
        <v>Ik kan samen met anderen nieuwe dingen leren.</v>
      </c>
      <c r="D722" s="16" t="str">
        <f t="shared" si="38"/>
        <v>Bovenbouw</v>
      </c>
      <c r="E722" s="26">
        <v>6</v>
      </c>
      <c r="F722" s="5" t="s">
        <v>798</v>
      </c>
    </row>
    <row r="723" spans="1:6">
      <c r="A723" s="9" t="s">
        <v>274</v>
      </c>
      <c r="B723" s="15" t="str">
        <f t="shared" si="36"/>
        <v>Ze kunnen nieuwe kennis overdragen aan anderen.</v>
      </c>
      <c r="C723" s="15" t="str">
        <f t="shared" si="37"/>
        <v>Ik kan over nieuw geleerde dingen vertellen aan anderen.</v>
      </c>
      <c r="D723" s="16" t="str">
        <f t="shared" si="38"/>
        <v>Bovenbouw</v>
      </c>
      <c r="E723" s="26">
        <v>6</v>
      </c>
      <c r="F723" s="5" t="s">
        <v>798</v>
      </c>
    </row>
    <row r="724" spans="1:6">
      <c r="A724" s="9" t="s">
        <v>224</v>
      </c>
      <c r="B724" s="15" t="str">
        <f t="shared" si="36"/>
        <v>Kinderen construeren in samenwerking met anderen nieuwe kennis.</v>
      </c>
      <c r="C724" s="15" t="str">
        <f t="shared" si="37"/>
        <v>Ik kan samen met anderen nieuwe dingen leren.</v>
      </c>
      <c r="D724" s="16" t="str">
        <f t="shared" si="38"/>
        <v>Bovenbouw</v>
      </c>
      <c r="E724" s="26">
        <v>7</v>
      </c>
      <c r="F724" s="5" t="s">
        <v>663</v>
      </c>
    </row>
    <row r="725" spans="1:6">
      <c r="A725" s="9" t="s">
        <v>274</v>
      </c>
      <c r="B725" s="15" t="str">
        <f t="shared" si="36"/>
        <v>Ze kunnen nieuwe kennis overdragen aan anderen.</v>
      </c>
      <c r="C725" s="15" t="str">
        <f t="shared" si="37"/>
        <v>Ik kan over nieuw geleerde dingen vertellen aan anderen.</v>
      </c>
      <c r="D725" s="16" t="str">
        <f t="shared" si="38"/>
        <v>Bovenbouw</v>
      </c>
      <c r="E725" s="26">
        <v>7</v>
      </c>
      <c r="F725" s="5" t="s">
        <v>663</v>
      </c>
    </row>
    <row r="726" spans="1:6">
      <c r="A726" s="9" t="s">
        <v>274</v>
      </c>
      <c r="B726" s="15" t="str">
        <f t="shared" si="36"/>
        <v>Ze kunnen nieuwe kennis overdragen aan anderen.</v>
      </c>
      <c r="C726" s="15" t="str">
        <f t="shared" si="37"/>
        <v>Ik kan over nieuw geleerde dingen vertellen aan anderen.</v>
      </c>
      <c r="D726" s="16" t="str">
        <f t="shared" si="38"/>
        <v>Bovenbouw</v>
      </c>
      <c r="E726" s="26">
        <v>7</v>
      </c>
      <c r="F726" s="5" t="s">
        <v>808</v>
      </c>
    </row>
    <row r="727" spans="1:6">
      <c r="A727" s="9" t="s">
        <v>585</v>
      </c>
      <c r="B727" s="15" t="str">
        <f t="shared" si="36"/>
        <v>Ze kunnen in een discussie tot een afweging van argumenten komen.</v>
      </c>
      <c r="C727" s="15" t="str">
        <f t="shared" si="37"/>
        <v>Ik kan in een gesprek de verschillende argumenten benoemen.</v>
      </c>
      <c r="D727" s="16" t="str">
        <f t="shared" si="38"/>
        <v>Bovenbouw</v>
      </c>
      <c r="E727" s="26">
        <v>7</v>
      </c>
      <c r="F727" s="5" t="s">
        <v>810</v>
      </c>
    </row>
    <row r="728" spans="1:6">
      <c r="A728" s="9" t="s">
        <v>581</v>
      </c>
      <c r="B728" s="15" t="str">
        <f t="shared" si="36"/>
        <v>Ze zijn in staat om een eigen standpunt ter discussie te stellen.</v>
      </c>
      <c r="C728" s="15" t="str">
        <f t="shared" si="37"/>
        <v>Ik luister naar de mening van anderen over mijn eigen standpunt.</v>
      </c>
      <c r="D728" s="16" t="str">
        <f t="shared" si="38"/>
        <v>Bovenbouw</v>
      </c>
      <c r="E728" s="26">
        <v>7</v>
      </c>
      <c r="F728" s="5" t="s">
        <v>810</v>
      </c>
    </row>
    <row r="729" spans="1:6">
      <c r="A729" s="9" t="s">
        <v>224</v>
      </c>
      <c r="B729" s="15" t="str">
        <f t="shared" si="36"/>
        <v>Kinderen construeren in samenwerking met anderen nieuwe kennis.</v>
      </c>
      <c r="C729" s="15" t="str">
        <f t="shared" si="37"/>
        <v>Ik kan samen met anderen nieuwe dingen leren.</v>
      </c>
      <c r="D729" s="16" t="str">
        <f t="shared" si="38"/>
        <v>Bovenbouw</v>
      </c>
      <c r="E729" s="26">
        <v>7</v>
      </c>
      <c r="F729" s="5" t="s">
        <v>811</v>
      </c>
    </row>
    <row r="730" spans="1:6">
      <c r="A730" s="9" t="s">
        <v>584</v>
      </c>
      <c r="B730" s="15" t="str">
        <f t="shared" si="36"/>
        <v xml:space="preserve">Ze kunnen de mate van zekerheid van een standpunt uitdrukken </v>
      </c>
      <c r="C730" s="15" t="str">
        <f t="shared" si="37"/>
        <v>Ik kan mijn eigen mening geven.</v>
      </c>
      <c r="D730" s="16" t="str">
        <f t="shared" si="38"/>
        <v>Bovenbouw</v>
      </c>
      <c r="E730" s="26">
        <v>7</v>
      </c>
      <c r="F730" s="5" t="s">
        <v>811</v>
      </c>
    </row>
    <row r="731" spans="1:6">
      <c r="A731" s="9" t="s">
        <v>585</v>
      </c>
      <c r="B731" s="15" t="str">
        <f t="shared" si="36"/>
        <v>Ze kunnen in een discussie tot een afweging van argumenten komen.</v>
      </c>
      <c r="C731" s="15" t="str">
        <f t="shared" si="37"/>
        <v>Ik kan in een gesprek de verschillende argumenten benoemen.</v>
      </c>
      <c r="D731" s="16" t="str">
        <f t="shared" si="38"/>
        <v>Bovenbouw</v>
      </c>
      <c r="E731" s="26">
        <v>7</v>
      </c>
      <c r="F731" s="5" t="s">
        <v>811</v>
      </c>
    </row>
    <row r="732" spans="1:6">
      <c r="A732" s="9" t="s">
        <v>581</v>
      </c>
      <c r="B732" s="15" t="str">
        <f t="shared" si="36"/>
        <v>Ze zijn in staat om een eigen standpunt ter discussie te stellen.</v>
      </c>
      <c r="C732" s="15" t="str">
        <f t="shared" si="37"/>
        <v>Ik luister naar de mening van anderen over mijn eigen standpunt.</v>
      </c>
      <c r="D732" s="16" t="str">
        <f t="shared" si="38"/>
        <v>Bovenbouw</v>
      </c>
      <c r="E732" s="26">
        <v>7</v>
      </c>
      <c r="F732" s="5" t="s">
        <v>811</v>
      </c>
    </row>
    <row r="733" spans="1:6">
      <c r="A733" s="9" t="s">
        <v>274</v>
      </c>
      <c r="B733" s="15" t="str">
        <f t="shared" si="36"/>
        <v>Ze kunnen nieuwe kennis overdragen aan anderen.</v>
      </c>
      <c r="C733" s="15" t="str">
        <f t="shared" si="37"/>
        <v>Ik kan over nieuw geleerde dingen vertellen aan anderen.</v>
      </c>
      <c r="D733" s="16" t="str">
        <f t="shared" si="38"/>
        <v>Bovenbouw</v>
      </c>
      <c r="E733" s="26">
        <v>7</v>
      </c>
      <c r="F733" s="5" t="s">
        <v>812</v>
      </c>
    </row>
    <row r="734" spans="1:6">
      <c r="A734" s="9" t="s">
        <v>224</v>
      </c>
      <c r="B734" s="15" t="str">
        <f t="shared" si="36"/>
        <v>Kinderen construeren in samenwerking met anderen nieuwe kennis.</v>
      </c>
      <c r="C734" s="15" t="str">
        <f t="shared" si="37"/>
        <v>Ik kan samen met anderen nieuwe dingen leren.</v>
      </c>
      <c r="D734" s="16" t="str">
        <f t="shared" si="38"/>
        <v>Bovenbouw</v>
      </c>
      <c r="E734" s="26">
        <v>7</v>
      </c>
      <c r="F734" s="5" t="s">
        <v>803</v>
      </c>
    </row>
    <row r="735" spans="1:6">
      <c r="A735" s="9" t="s">
        <v>224</v>
      </c>
      <c r="B735" s="15" t="str">
        <f t="shared" si="36"/>
        <v>Kinderen construeren in samenwerking met anderen nieuwe kennis.</v>
      </c>
      <c r="C735" s="15" t="str">
        <f t="shared" si="37"/>
        <v>Ik kan samen met anderen nieuwe dingen leren.</v>
      </c>
      <c r="D735" s="16" t="str">
        <f t="shared" si="38"/>
        <v>Bovenbouw</v>
      </c>
      <c r="E735" s="26">
        <v>8</v>
      </c>
      <c r="F735" s="5" t="s">
        <v>663</v>
      </c>
    </row>
    <row r="736" spans="1:6">
      <c r="A736" s="9" t="s">
        <v>274</v>
      </c>
      <c r="B736" s="15" t="str">
        <f t="shared" si="36"/>
        <v>Ze kunnen nieuwe kennis overdragen aan anderen.</v>
      </c>
      <c r="C736" s="15" t="str">
        <f t="shared" si="37"/>
        <v>Ik kan over nieuw geleerde dingen vertellen aan anderen.</v>
      </c>
      <c r="D736" s="16" t="str">
        <f t="shared" si="38"/>
        <v>Bovenbouw</v>
      </c>
      <c r="E736" s="26">
        <v>8</v>
      </c>
      <c r="F736" s="5" t="s">
        <v>663</v>
      </c>
    </row>
    <row r="737" spans="1:6">
      <c r="A737" s="9" t="s">
        <v>274</v>
      </c>
      <c r="B737" s="15" t="str">
        <f t="shared" si="36"/>
        <v>Ze kunnen nieuwe kennis overdragen aan anderen.</v>
      </c>
      <c r="C737" s="15" t="str">
        <f t="shared" si="37"/>
        <v>Ik kan over nieuw geleerde dingen vertellen aan anderen.</v>
      </c>
      <c r="D737" s="16" t="str">
        <f t="shared" si="38"/>
        <v>Bovenbouw</v>
      </c>
      <c r="E737" s="26">
        <v>8</v>
      </c>
      <c r="F737" s="5" t="s">
        <v>816</v>
      </c>
    </row>
    <row r="738" spans="1:6">
      <c r="A738" s="9" t="s">
        <v>224</v>
      </c>
      <c r="B738" s="15" t="str">
        <f t="shared" si="36"/>
        <v>Kinderen construeren in samenwerking met anderen nieuwe kennis.</v>
      </c>
      <c r="C738" s="15" t="str">
        <f t="shared" si="37"/>
        <v>Ik kan samen met anderen nieuwe dingen leren.</v>
      </c>
      <c r="D738" s="16" t="str">
        <f t="shared" si="38"/>
        <v>Bovenbouw</v>
      </c>
      <c r="E738" s="26">
        <v>8</v>
      </c>
      <c r="F738" s="5" t="s">
        <v>818</v>
      </c>
    </row>
    <row r="739" spans="1:6">
      <c r="A739" s="9" t="s">
        <v>274</v>
      </c>
      <c r="B739" s="15" t="str">
        <f t="shared" si="36"/>
        <v>Ze kunnen nieuwe kennis overdragen aan anderen.</v>
      </c>
      <c r="C739" s="15" t="str">
        <f t="shared" si="37"/>
        <v>Ik kan over nieuw geleerde dingen vertellen aan anderen.</v>
      </c>
      <c r="D739" s="16" t="str">
        <f t="shared" si="38"/>
        <v>Bovenbouw</v>
      </c>
      <c r="E739" s="26">
        <v>8</v>
      </c>
      <c r="F739" s="5" t="s">
        <v>818</v>
      </c>
    </row>
    <row r="740" spans="1:6">
      <c r="A740" s="9" t="s">
        <v>584</v>
      </c>
      <c r="B740" s="15" t="str">
        <f t="shared" si="36"/>
        <v xml:space="preserve">Ze kunnen de mate van zekerheid van een standpunt uitdrukken </v>
      </c>
      <c r="C740" s="15" t="str">
        <f t="shared" si="37"/>
        <v>Ik kan mijn eigen mening geven.</v>
      </c>
      <c r="D740" s="16" t="str">
        <f t="shared" si="38"/>
        <v>Bovenbouw</v>
      </c>
      <c r="E740" s="26">
        <v>8</v>
      </c>
      <c r="F740" s="5" t="s">
        <v>818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F353"/>
  <sheetViews>
    <sheetView topLeftCell="C94" zoomScale="125" zoomScaleNormal="125" zoomScalePageLayoutView="125" workbookViewId="0">
      <selection activeCell="F115" sqref="F115"/>
    </sheetView>
  </sheetViews>
  <sheetFormatPr defaultColWidth="11.42578125" defaultRowHeight="14.25"/>
  <cols>
    <col min="1" max="1" width="12" style="9" customWidth="1"/>
    <col min="2" max="2" width="71.85546875" style="15" customWidth="1"/>
    <col min="3" max="3" width="60" style="15" customWidth="1"/>
    <col min="4" max="4" width="16.42578125" style="18" customWidth="1"/>
    <col min="5" max="5" width="11.42578125" style="18"/>
    <col min="6" max="6" width="64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794</v>
      </c>
      <c r="D1" s="12" t="s">
        <v>1</v>
      </c>
      <c r="E1" s="12" t="s">
        <v>2</v>
      </c>
      <c r="F1" s="13" t="s">
        <v>3</v>
      </c>
    </row>
    <row r="2" spans="1:6">
      <c r="A2" s="14" t="s">
        <v>586</v>
      </c>
      <c r="B2" s="15" t="str">
        <f t="shared" ref="B2:B65" si="0">IF(A2="1.3.1","Kinderen ondersteunen op actieve wijze de communicatie binnen de groep.",IF(A2="1.3.2","Ze kunnen hun gevoelens verwoorden.",IF(A2="1.3.3","Ze passen qua woordvorming en zinsbouw correct taalgebruik toe.",IF(A2="1.3.4","Ze stemmen hun taalgebruik af op de context.",IF(A2="1.3.5","Ze richten zich op het resultaat van hun taalgedrag.",IF(A2="1.3.6","Kinderen passen strategieën toe voor taalgebruik in context.",IF(A2="1.3.7","Ze zijn erop uit om hun mondelinge taalvaardigheid te verbeteren.",IF(A2="1.3.8","Ze onderkennen dat het belangrijk is dat hun taalgebruik verzorgd is.",IF(A2="1.3.9","Ze weten hoe ze de effectiviteit van hun taalgebruik kunnen vergroten.",IF(A2="1.3.10","Ze houden rekening met interculturele verschillen in taalgebruik.","Voer tussendoel in"))))))))))</f>
        <v>Kinderen ondersteunen op actieve wijze de communicatie binnen de groep.</v>
      </c>
      <c r="C2" s="15" t="str">
        <f t="shared" ref="C2:C65" si="1">IF(A2="1.3.1","Ik doe mee met een gesprek in een groep.",IF(A2="1.3.2","Ik kan uitleggen wat ik voel.",IF(A2="1.3.3","Ik gebruik goede woorden en zinnen.",IF(A2="1.3.4","Ik gebruik de woorden die bij het gesprek en de mensen passen.",IF(A2="1.3.5","Ik kan benoemen waarom ik iets vertel.",IF(A2="1.3.6","Ik herken verschillende gesprekssoorten en pas hierop mijn stijl aan.",IF(A2="1.3.7","Ik wil mijn mondelinge taalvaardigheid verbeteren.",IF(A2="1.3.8","Ik weet hoe belangrijk het is om tijdens een gesprek de juiste woorden en zinnen te gebruiken.",IF(A2="1.3.9","Ik kan op de juiste momenten de juiste woorden en zinnen gebruiken.",IF(A2="1.3.10","Ik kan rekening houden met de verschillende gespreksstijlen van mensen onderling.","Voer tussendoel in"))))))))))</f>
        <v>Ik doe mee met een gesprek in een groep.</v>
      </c>
      <c r="D2" s="16" t="str">
        <f t="shared" ref="D2:D65" si="2">IF(A2="1.3.1","Middenbouw",IF(A2="1.3.2","Middenbouw",IF(A2="1.3.3","Middenbouw",IF(A2="1.3.4","Middenbouw",IF(A2="1.3.5","Middenbouw",IF(A2="1.3.6","Bovenbouw",IF(A2="1.3.7","Bovenbouw",IF(A2="1.3.8","Bovenbouw",IF(A2="1.3.9","Bovenbouw",IF(A2="1.3.10","Bovenbouw","Onbepaald"))))))))))</f>
        <v>Middenbouw</v>
      </c>
      <c r="E2" s="25">
        <v>3</v>
      </c>
      <c r="F2" s="17" t="s">
        <v>695</v>
      </c>
    </row>
    <row r="3" spans="1:6">
      <c r="A3" s="14" t="s">
        <v>586</v>
      </c>
      <c r="B3" s="15" t="str">
        <f t="shared" si="0"/>
        <v>Kinderen ondersteunen op actieve wijze de communicatie binnen de groep.</v>
      </c>
      <c r="C3" s="15" t="str">
        <f t="shared" si="1"/>
        <v>Ik doe mee met een gesprek in een groep.</v>
      </c>
      <c r="D3" s="16" t="str">
        <f t="shared" si="2"/>
        <v>Middenbouw</v>
      </c>
      <c r="E3" s="25">
        <v>3</v>
      </c>
      <c r="F3" s="17" t="s">
        <v>710</v>
      </c>
    </row>
    <row r="4" spans="1:6">
      <c r="A4" s="14" t="s">
        <v>586</v>
      </c>
      <c r="B4" s="15" t="str">
        <f t="shared" si="0"/>
        <v>Kinderen ondersteunen op actieve wijze de communicatie binnen de groep.</v>
      </c>
      <c r="C4" s="15" t="str">
        <f t="shared" si="1"/>
        <v>Ik doe mee met een gesprek in een groep.</v>
      </c>
      <c r="D4" s="16" t="str">
        <f t="shared" si="2"/>
        <v>Middenbouw</v>
      </c>
      <c r="E4" s="26">
        <v>3</v>
      </c>
      <c r="F4" s="5" t="s">
        <v>689</v>
      </c>
    </row>
    <row r="5" spans="1:6">
      <c r="A5" s="14" t="s">
        <v>586</v>
      </c>
      <c r="B5" s="15" t="str">
        <f t="shared" si="0"/>
        <v>Kinderen ondersteunen op actieve wijze de communicatie binnen de groep.</v>
      </c>
      <c r="C5" s="15" t="str">
        <f t="shared" si="1"/>
        <v>Ik doe mee met een gesprek in een groep.</v>
      </c>
      <c r="D5" s="16" t="str">
        <f t="shared" si="2"/>
        <v>Middenbouw</v>
      </c>
      <c r="E5" s="26">
        <v>3</v>
      </c>
      <c r="F5" s="5" t="s">
        <v>690</v>
      </c>
    </row>
    <row r="6" spans="1:6">
      <c r="A6" s="14" t="s">
        <v>586</v>
      </c>
      <c r="B6" s="15" t="str">
        <f t="shared" si="0"/>
        <v>Kinderen ondersteunen op actieve wijze de communicatie binnen de groep.</v>
      </c>
      <c r="C6" s="15" t="str">
        <f t="shared" si="1"/>
        <v>Ik doe mee met een gesprek in een groep.</v>
      </c>
      <c r="D6" s="16" t="str">
        <f t="shared" si="2"/>
        <v>Middenbouw</v>
      </c>
      <c r="E6" s="26">
        <v>3</v>
      </c>
      <c r="F6" s="5" t="s">
        <v>693</v>
      </c>
    </row>
    <row r="7" spans="1:6">
      <c r="A7" s="14" t="s">
        <v>586</v>
      </c>
      <c r="B7" s="15" t="str">
        <f t="shared" si="0"/>
        <v>Kinderen ondersteunen op actieve wijze de communicatie binnen de groep.</v>
      </c>
      <c r="C7" s="15" t="str">
        <f t="shared" si="1"/>
        <v>Ik doe mee met een gesprek in een groep.</v>
      </c>
      <c r="D7" s="16" t="str">
        <f t="shared" si="2"/>
        <v>Middenbouw</v>
      </c>
      <c r="E7" s="26">
        <v>3</v>
      </c>
      <c r="F7" s="5" t="s">
        <v>713</v>
      </c>
    </row>
    <row r="8" spans="1:6">
      <c r="A8" s="14" t="s">
        <v>586</v>
      </c>
      <c r="B8" s="15" t="str">
        <f t="shared" si="0"/>
        <v>Kinderen ondersteunen op actieve wijze de communicatie binnen de groep.</v>
      </c>
      <c r="C8" s="15" t="str">
        <f t="shared" si="1"/>
        <v>Ik doe mee met een gesprek in een groep.</v>
      </c>
      <c r="D8" s="16" t="str">
        <f t="shared" si="2"/>
        <v>Middenbouw</v>
      </c>
      <c r="E8" s="26">
        <v>3</v>
      </c>
      <c r="F8" s="5" t="s">
        <v>712</v>
      </c>
    </row>
    <row r="9" spans="1:6">
      <c r="A9" s="14" t="s">
        <v>586</v>
      </c>
      <c r="B9" s="15" t="str">
        <f t="shared" si="0"/>
        <v>Kinderen ondersteunen op actieve wijze de communicatie binnen de groep.</v>
      </c>
      <c r="C9" s="15" t="str">
        <f t="shared" si="1"/>
        <v>Ik doe mee met een gesprek in een groep.</v>
      </c>
      <c r="D9" s="16" t="str">
        <f t="shared" si="2"/>
        <v>Middenbouw</v>
      </c>
      <c r="E9" s="26">
        <v>4</v>
      </c>
      <c r="F9" s="5" t="s">
        <v>698</v>
      </c>
    </row>
    <row r="10" spans="1:6">
      <c r="A10" s="14" t="s">
        <v>586</v>
      </c>
      <c r="B10" s="15" t="str">
        <f t="shared" si="0"/>
        <v>Kinderen ondersteunen op actieve wijze de communicatie binnen de groep.</v>
      </c>
      <c r="C10" s="15" t="str">
        <f t="shared" si="1"/>
        <v>Ik doe mee met een gesprek in een groep.</v>
      </c>
      <c r="D10" s="16" t="str">
        <f t="shared" si="2"/>
        <v>Middenbouw</v>
      </c>
      <c r="E10" s="26">
        <v>5</v>
      </c>
      <c r="F10" s="5" t="s">
        <v>702</v>
      </c>
    </row>
    <row r="11" spans="1:6">
      <c r="A11" s="14" t="s">
        <v>586</v>
      </c>
      <c r="B11" s="15" t="str">
        <f t="shared" si="0"/>
        <v>Kinderen ondersteunen op actieve wijze de communicatie binnen de groep.</v>
      </c>
      <c r="C11" s="15" t="str">
        <f t="shared" si="1"/>
        <v>Ik doe mee met een gesprek in een groep.</v>
      </c>
      <c r="D11" s="16" t="str">
        <f t="shared" si="2"/>
        <v>Middenbouw</v>
      </c>
      <c r="E11" s="25">
        <v>5</v>
      </c>
      <c r="F11" s="17" t="s">
        <v>705</v>
      </c>
    </row>
    <row r="12" spans="1:6">
      <c r="A12" s="14" t="s">
        <v>586</v>
      </c>
      <c r="B12" s="15" t="str">
        <f t="shared" si="0"/>
        <v>Kinderen ondersteunen op actieve wijze de communicatie binnen de groep.</v>
      </c>
      <c r="C12" s="15" t="str">
        <f t="shared" si="1"/>
        <v>Ik doe mee met een gesprek in een groep.</v>
      </c>
      <c r="D12" s="16" t="str">
        <f t="shared" si="2"/>
        <v>Middenbouw</v>
      </c>
      <c r="E12" s="26">
        <v>5</v>
      </c>
      <c r="F12" s="5" t="s">
        <v>708</v>
      </c>
    </row>
    <row r="13" spans="1:6">
      <c r="A13" s="14" t="s">
        <v>586</v>
      </c>
      <c r="B13" s="15" t="str">
        <f t="shared" si="0"/>
        <v>Kinderen ondersteunen op actieve wijze de communicatie binnen de groep.</v>
      </c>
      <c r="C13" s="15" t="str">
        <f t="shared" si="1"/>
        <v>Ik doe mee met een gesprek in een groep.</v>
      </c>
      <c r="D13" s="16" t="str">
        <f t="shared" si="2"/>
        <v>Middenbouw</v>
      </c>
      <c r="E13" s="26">
        <v>5</v>
      </c>
      <c r="F13" s="5" t="s">
        <v>718</v>
      </c>
    </row>
    <row r="14" spans="1:6">
      <c r="A14" s="14" t="s">
        <v>586</v>
      </c>
      <c r="B14" s="15" t="str">
        <f t="shared" si="0"/>
        <v>Kinderen ondersteunen op actieve wijze de communicatie binnen de groep.</v>
      </c>
      <c r="C14" s="15" t="str">
        <f t="shared" si="1"/>
        <v>Ik doe mee met een gesprek in een groep.</v>
      </c>
      <c r="D14" s="16" t="str">
        <f t="shared" si="2"/>
        <v>Middenbouw</v>
      </c>
      <c r="E14" s="26">
        <v>5</v>
      </c>
      <c r="F14" s="5" t="s">
        <v>691</v>
      </c>
    </row>
    <row r="15" spans="1:6">
      <c r="A15" s="14" t="s">
        <v>586</v>
      </c>
      <c r="B15" s="15" t="str">
        <f t="shared" si="0"/>
        <v>Kinderen ondersteunen op actieve wijze de communicatie binnen de groep.</v>
      </c>
      <c r="C15" s="15" t="str">
        <f t="shared" si="1"/>
        <v>Ik doe mee met een gesprek in een groep.</v>
      </c>
      <c r="D15" s="16" t="str">
        <f t="shared" si="2"/>
        <v>Middenbouw</v>
      </c>
      <c r="E15" s="26">
        <v>5</v>
      </c>
      <c r="F15" s="5" t="s">
        <v>723</v>
      </c>
    </row>
    <row r="16" spans="1:6">
      <c r="A16" s="14" t="s">
        <v>586</v>
      </c>
      <c r="B16" s="15" t="str">
        <f t="shared" si="0"/>
        <v>Kinderen ondersteunen op actieve wijze de communicatie binnen de groep.</v>
      </c>
      <c r="C16" s="15" t="str">
        <f t="shared" si="1"/>
        <v>Ik doe mee met een gesprek in een groep.</v>
      </c>
      <c r="D16" s="16" t="str">
        <f t="shared" si="2"/>
        <v>Middenbouw</v>
      </c>
      <c r="E16" s="26">
        <v>5</v>
      </c>
      <c r="F16" s="5" t="s">
        <v>720</v>
      </c>
    </row>
    <row r="17" spans="1:6">
      <c r="A17" s="14" t="s">
        <v>586</v>
      </c>
      <c r="B17" s="15" t="str">
        <f t="shared" si="0"/>
        <v>Kinderen ondersteunen op actieve wijze de communicatie binnen de groep.</v>
      </c>
      <c r="C17" s="15" t="str">
        <f t="shared" si="1"/>
        <v>Ik doe mee met een gesprek in een groep.</v>
      </c>
      <c r="D17" s="16" t="str">
        <f t="shared" si="2"/>
        <v>Middenbouw</v>
      </c>
      <c r="E17" s="26">
        <v>5</v>
      </c>
      <c r="F17" s="5" t="s">
        <v>721</v>
      </c>
    </row>
    <row r="18" spans="1:6">
      <c r="A18" s="9" t="s">
        <v>586</v>
      </c>
      <c r="B18" s="15" t="str">
        <f t="shared" si="0"/>
        <v>Kinderen ondersteunen op actieve wijze de communicatie binnen de groep.</v>
      </c>
      <c r="C18" s="15" t="str">
        <f t="shared" si="1"/>
        <v>Ik doe mee met een gesprek in een groep.</v>
      </c>
      <c r="D18" s="16" t="str">
        <f t="shared" si="2"/>
        <v>Middenbouw</v>
      </c>
      <c r="E18" s="26">
        <v>4</v>
      </c>
      <c r="F18" s="5" t="s">
        <v>628</v>
      </c>
    </row>
    <row r="19" spans="1:6">
      <c r="A19" s="14" t="s">
        <v>586</v>
      </c>
      <c r="B19" s="15" t="str">
        <f t="shared" si="0"/>
        <v>Kinderen ondersteunen op actieve wijze de communicatie binnen de groep.</v>
      </c>
      <c r="C19" s="15" t="str">
        <f t="shared" si="1"/>
        <v>Ik doe mee met een gesprek in een groep.</v>
      </c>
      <c r="D19" s="16" t="str">
        <f t="shared" si="2"/>
        <v>Middenbouw</v>
      </c>
      <c r="E19" s="26">
        <v>4</v>
      </c>
      <c r="F19" s="5" t="s">
        <v>652</v>
      </c>
    </row>
    <row r="20" spans="1:6">
      <c r="A20" s="14" t="s">
        <v>586</v>
      </c>
      <c r="B20" s="15" t="str">
        <f t="shared" si="0"/>
        <v>Kinderen ondersteunen op actieve wijze de communicatie binnen de groep.</v>
      </c>
      <c r="C20" s="15" t="str">
        <f t="shared" si="1"/>
        <v>Ik doe mee met een gesprek in een groep.</v>
      </c>
      <c r="D20" s="16" t="str">
        <f t="shared" si="2"/>
        <v>Middenbouw</v>
      </c>
      <c r="E20" s="26">
        <v>5</v>
      </c>
      <c r="F20" s="5" t="s">
        <v>631</v>
      </c>
    </row>
    <row r="21" spans="1:6">
      <c r="A21" s="14" t="s">
        <v>586</v>
      </c>
      <c r="B21" s="15" t="str">
        <f t="shared" si="0"/>
        <v>Kinderen ondersteunen op actieve wijze de communicatie binnen de groep.</v>
      </c>
      <c r="C21" s="15" t="str">
        <f t="shared" si="1"/>
        <v>Ik doe mee met een gesprek in een groep.</v>
      </c>
      <c r="D21" s="16" t="str">
        <f t="shared" si="2"/>
        <v>Middenbouw</v>
      </c>
      <c r="E21" s="26">
        <v>5</v>
      </c>
      <c r="F21" s="5" t="s">
        <v>649</v>
      </c>
    </row>
    <row r="22" spans="1:6">
      <c r="A22" s="14" t="s">
        <v>586</v>
      </c>
      <c r="B22" s="15" t="str">
        <f t="shared" si="0"/>
        <v>Kinderen ondersteunen op actieve wijze de communicatie binnen de groep.</v>
      </c>
      <c r="C22" s="15" t="str">
        <f t="shared" si="1"/>
        <v>Ik doe mee met een gesprek in een groep.</v>
      </c>
      <c r="D22" s="16" t="str">
        <f t="shared" si="2"/>
        <v>Middenbouw</v>
      </c>
      <c r="E22" s="26">
        <v>5</v>
      </c>
      <c r="F22" s="5" t="s">
        <v>633</v>
      </c>
    </row>
    <row r="23" spans="1:6">
      <c r="A23" s="14" t="s">
        <v>586</v>
      </c>
      <c r="B23" s="15" t="str">
        <f t="shared" si="0"/>
        <v>Kinderen ondersteunen op actieve wijze de communicatie binnen de groep.</v>
      </c>
      <c r="C23" s="15" t="str">
        <f t="shared" si="1"/>
        <v>Ik doe mee met een gesprek in een groep.</v>
      </c>
      <c r="D23" s="16" t="str">
        <f t="shared" si="2"/>
        <v>Middenbouw</v>
      </c>
      <c r="E23" s="26">
        <v>5</v>
      </c>
      <c r="F23" s="5" t="s">
        <v>635</v>
      </c>
    </row>
    <row r="24" spans="1:6">
      <c r="A24" s="9" t="s">
        <v>593</v>
      </c>
      <c r="B24" s="15" t="str">
        <f t="shared" si="0"/>
        <v>Ze houden rekening met interculturele verschillen in taalgebruik.</v>
      </c>
      <c r="C24" s="15" t="str">
        <f t="shared" si="1"/>
        <v>Ik kan rekening houden met de verschillende gespreksstijlen van mensen onderling.</v>
      </c>
      <c r="D24" s="16" t="str">
        <f t="shared" si="2"/>
        <v>Bovenbouw</v>
      </c>
      <c r="E24" s="26">
        <v>6</v>
      </c>
      <c r="F24" s="5" t="s">
        <v>724</v>
      </c>
    </row>
    <row r="25" spans="1:6">
      <c r="A25" s="9" t="s">
        <v>593</v>
      </c>
      <c r="B25" s="15" t="str">
        <f t="shared" si="0"/>
        <v>Ze houden rekening met interculturele verschillen in taalgebruik.</v>
      </c>
      <c r="C25" s="15" t="str">
        <f t="shared" si="1"/>
        <v>Ik kan rekening houden met de verschillende gespreksstijlen van mensen onderling.</v>
      </c>
      <c r="D25" s="16" t="str">
        <f t="shared" si="2"/>
        <v>Bovenbouw</v>
      </c>
      <c r="E25" s="26">
        <v>6</v>
      </c>
      <c r="F25" s="5" t="s">
        <v>744</v>
      </c>
    </row>
    <row r="26" spans="1:6">
      <c r="A26" s="9" t="s">
        <v>593</v>
      </c>
      <c r="B26" s="15" t="str">
        <f t="shared" si="0"/>
        <v>Ze houden rekening met interculturele verschillen in taalgebruik.</v>
      </c>
      <c r="C26" s="15" t="str">
        <f t="shared" si="1"/>
        <v>Ik kan rekening houden met de verschillende gespreksstijlen van mensen onderling.</v>
      </c>
      <c r="D26" s="16" t="str">
        <f t="shared" si="2"/>
        <v>Bovenbouw</v>
      </c>
      <c r="E26" s="26">
        <v>6</v>
      </c>
      <c r="F26" s="5" t="s">
        <v>725</v>
      </c>
    </row>
    <row r="27" spans="1:6">
      <c r="A27" s="9" t="s">
        <v>593</v>
      </c>
      <c r="B27" s="15" t="str">
        <f t="shared" si="0"/>
        <v>Ze houden rekening met interculturele verschillen in taalgebruik.</v>
      </c>
      <c r="C27" s="15" t="str">
        <f t="shared" si="1"/>
        <v>Ik kan rekening houden met de verschillende gespreksstijlen van mensen onderling.</v>
      </c>
      <c r="D27" s="16" t="str">
        <f t="shared" si="2"/>
        <v>Bovenbouw</v>
      </c>
      <c r="E27" s="26">
        <v>6</v>
      </c>
      <c r="F27" s="5" t="s">
        <v>685</v>
      </c>
    </row>
    <row r="28" spans="1:6">
      <c r="A28" s="9" t="s">
        <v>593</v>
      </c>
      <c r="B28" s="15" t="str">
        <f t="shared" si="0"/>
        <v>Ze houden rekening met interculturele verschillen in taalgebruik.</v>
      </c>
      <c r="C28" s="15" t="str">
        <f t="shared" si="1"/>
        <v>Ik kan rekening houden met de verschillende gespreksstijlen van mensen onderling.</v>
      </c>
      <c r="D28" s="16" t="str">
        <f t="shared" si="2"/>
        <v>Bovenbouw</v>
      </c>
      <c r="E28" s="26">
        <v>7</v>
      </c>
      <c r="F28" s="5" t="s">
        <v>708</v>
      </c>
    </row>
    <row r="29" spans="1:6">
      <c r="A29" s="9" t="s">
        <v>593</v>
      </c>
      <c r="B29" s="15" t="str">
        <f t="shared" si="0"/>
        <v>Ze houden rekening met interculturele verschillen in taalgebruik.</v>
      </c>
      <c r="C29" s="15" t="str">
        <f t="shared" si="1"/>
        <v>Ik kan rekening houden met de verschillende gespreksstijlen van mensen onderling.</v>
      </c>
      <c r="D29" s="16" t="str">
        <f t="shared" si="2"/>
        <v>Bovenbouw</v>
      </c>
      <c r="E29" s="26">
        <v>7</v>
      </c>
      <c r="F29" s="5" t="s">
        <v>726</v>
      </c>
    </row>
    <row r="30" spans="1:6">
      <c r="A30" s="19" t="s">
        <v>593</v>
      </c>
      <c r="B30" s="15" t="str">
        <f t="shared" si="0"/>
        <v>Ze houden rekening met interculturele verschillen in taalgebruik.</v>
      </c>
      <c r="C30" s="15" t="str">
        <f t="shared" si="1"/>
        <v>Ik kan rekening houden met de verschillende gespreksstijlen van mensen onderling.</v>
      </c>
      <c r="D30" s="16" t="str">
        <f t="shared" si="2"/>
        <v>Bovenbouw</v>
      </c>
      <c r="E30" s="26">
        <v>7</v>
      </c>
      <c r="F30" s="5" t="s">
        <v>745</v>
      </c>
    </row>
    <row r="31" spans="1:6">
      <c r="A31" s="19" t="s">
        <v>593</v>
      </c>
      <c r="B31" s="15" t="str">
        <f t="shared" si="0"/>
        <v>Ze houden rekening met interculturele verschillen in taalgebruik.</v>
      </c>
      <c r="C31" s="15" t="str">
        <f t="shared" si="1"/>
        <v>Ik kan rekening houden met de verschillende gespreksstijlen van mensen onderling.</v>
      </c>
      <c r="D31" s="16" t="str">
        <f t="shared" si="2"/>
        <v>Bovenbouw</v>
      </c>
      <c r="E31" s="26">
        <v>7</v>
      </c>
      <c r="F31" s="5" t="s">
        <v>640</v>
      </c>
    </row>
    <row r="32" spans="1:6">
      <c r="A32" s="19" t="s">
        <v>593</v>
      </c>
      <c r="B32" s="15" t="str">
        <f t="shared" si="0"/>
        <v>Ze houden rekening met interculturele verschillen in taalgebruik.</v>
      </c>
      <c r="C32" s="15" t="str">
        <f t="shared" si="1"/>
        <v>Ik kan rekening houden met de verschillende gespreksstijlen van mensen onderling.</v>
      </c>
      <c r="D32" s="16" t="str">
        <f t="shared" si="2"/>
        <v>Bovenbouw</v>
      </c>
      <c r="E32" s="26">
        <v>7</v>
      </c>
      <c r="F32" s="5" t="s">
        <v>709</v>
      </c>
    </row>
    <row r="33" spans="1:6">
      <c r="A33" s="19" t="s">
        <v>593</v>
      </c>
      <c r="B33" s="15" t="str">
        <f t="shared" si="0"/>
        <v>Ze houden rekening met interculturele verschillen in taalgebruik.</v>
      </c>
      <c r="C33" s="15" t="str">
        <f t="shared" si="1"/>
        <v>Ik kan rekening houden met de verschillende gespreksstijlen van mensen onderling.</v>
      </c>
      <c r="D33" s="16" t="str">
        <f t="shared" si="2"/>
        <v>Bovenbouw</v>
      </c>
      <c r="E33" s="26">
        <v>7</v>
      </c>
      <c r="F33" s="5" t="s">
        <v>746</v>
      </c>
    </row>
    <row r="34" spans="1:6">
      <c r="A34" s="19" t="s">
        <v>593</v>
      </c>
      <c r="B34" s="15" t="str">
        <f t="shared" si="0"/>
        <v>Ze houden rekening met interculturele verschillen in taalgebruik.</v>
      </c>
      <c r="C34" s="15" t="str">
        <f t="shared" si="1"/>
        <v>Ik kan rekening houden met de verschillende gespreksstijlen van mensen onderling.</v>
      </c>
      <c r="D34" s="16" t="str">
        <f t="shared" si="2"/>
        <v>Bovenbouw</v>
      </c>
      <c r="E34" s="26">
        <v>8</v>
      </c>
      <c r="F34" s="5" t="s">
        <v>732</v>
      </c>
    </row>
    <row r="35" spans="1:6">
      <c r="A35" s="19" t="s">
        <v>593</v>
      </c>
      <c r="B35" s="15" t="str">
        <f t="shared" si="0"/>
        <v>Ze houden rekening met interculturele verschillen in taalgebruik.</v>
      </c>
      <c r="C35" s="15" t="str">
        <f t="shared" si="1"/>
        <v>Ik kan rekening houden met de verschillende gespreksstijlen van mensen onderling.</v>
      </c>
      <c r="D35" s="16" t="str">
        <f t="shared" si="2"/>
        <v>Bovenbouw</v>
      </c>
      <c r="E35" s="26">
        <v>8</v>
      </c>
      <c r="F35" s="5" t="s">
        <v>747</v>
      </c>
    </row>
    <row r="36" spans="1:6">
      <c r="A36" s="19" t="s">
        <v>593</v>
      </c>
      <c r="B36" s="15" t="str">
        <f t="shared" si="0"/>
        <v>Ze houden rekening met interculturele verschillen in taalgebruik.</v>
      </c>
      <c r="C36" s="15" t="str">
        <f t="shared" si="1"/>
        <v>Ik kan rekening houden met de verschillende gespreksstijlen van mensen onderling.</v>
      </c>
      <c r="D36" s="16" t="str">
        <f t="shared" si="2"/>
        <v>Bovenbouw</v>
      </c>
      <c r="E36" s="26">
        <v>8</v>
      </c>
      <c r="F36" s="5" t="s">
        <v>748</v>
      </c>
    </row>
    <row r="37" spans="1:6">
      <c r="A37" s="19" t="s">
        <v>593</v>
      </c>
      <c r="B37" s="15" t="str">
        <f t="shared" si="0"/>
        <v>Ze houden rekening met interculturele verschillen in taalgebruik.</v>
      </c>
      <c r="C37" s="15" t="str">
        <f t="shared" si="1"/>
        <v>Ik kan rekening houden met de verschillende gespreksstijlen van mensen onderling.</v>
      </c>
      <c r="D37" s="16" t="str">
        <f t="shared" si="2"/>
        <v>Bovenbouw</v>
      </c>
      <c r="E37" s="26">
        <v>8</v>
      </c>
      <c r="F37" s="5" t="s">
        <v>729</v>
      </c>
    </row>
    <row r="38" spans="1:6">
      <c r="A38" s="19" t="s">
        <v>593</v>
      </c>
      <c r="B38" s="15" t="str">
        <f t="shared" si="0"/>
        <v>Ze houden rekening met interculturele verschillen in taalgebruik.</v>
      </c>
      <c r="C38" s="15" t="str">
        <f t="shared" si="1"/>
        <v>Ik kan rekening houden met de verschillende gespreksstijlen van mensen onderling.</v>
      </c>
      <c r="D38" s="16" t="str">
        <f t="shared" si="2"/>
        <v>Bovenbouw</v>
      </c>
      <c r="E38" s="26">
        <v>8</v>
      </c>
      <c r="F38" s="5" t="s">
        <v>734</v>
      </c>
    </row>
    <row r="39" spans="1:6">
      <c r="A39" s="19" t="s">
        <v>593</v>
      </c>
      <c r="B39" s="15" t="str">
        <f t="shared" si="0"/>
        <v>Ze houden rekening met interculturele verschillen in taalgebruik.</v>
      </c>
      <c r="C39" s="15" t="str">
        <f t="shared" si="1"/>
        <v>Ik kan rekening houden met de verschillende gespreksstijlen van mensen onderling.</v>
      </c>
      <c r="D39" s="16" t="str">
        <f t="shared" si="2"/>
        <v>Bovenbouw</v>
      </c>
      <c r="E39" s="26">
        <v>8</v>
      </c>
      <c r="F39" s="5" t="s">
        <v>749</v>
      </c>
    </row>
    <row r="40" spans="1:6">
      <c r="A40" s="19" t="s">
        <v>593</v>
      </c>
      <c r="B40" s="15" t="str">
        <f t="shared" si="0"/>
        <v>Ze houden rekening met interculturele verschillen in taalgebruik.</v>
      </c>
      <c r="C40" s="15" t="str">
        <f t="shared" si="1"/>
        <v>Ik kan rekening houden met de verschillende gespreksstijlen van mensen onderling.</v>
      </c>
      <c r="D40" s="16" t="str">
        <f t="shared" si="2"/>
        <v>Bovenbouw</v>
      </c>
      <c r="E40" s="26">
        <v>8</v>
      </c>
      <c r="F40" s="5" t="s">
        <v>722</v>
      </c>
    </row>
    <row r="41" spans="1:6">
      <c r="A41" s="19" t="s">
        <v>593</v>
      </c>
      <c r="B41" s="15" t="str">
        <f t="shared" si="0"/>
        <v>Ze houden rekening met interculturele verschillen in taalgebruik.</v>
      </c>
      <c r="C41" s="15" t="str">
        <f t="shared" si="1"/>
        <v>Ik kan rekening houden met de verschillende gespreksstijlen van mensen onderling.</v>
      </c>
      <c r="D41" s="16" t="str">
        <f t="shared" si="2"/>
        <v>Bovenbouw</v>
      </c>
      <c r="E41" s="26">
        <v>8</v>
      </c>
      <c r="F41" s="5" t="s">
        <v>733</v>
      </c>
    </row>
    <row r="42" spans="1:6">
      <c r="A42" s="19" t="s">
        <v>593</v>
      </c>
      <c r="B42" s="15" t="str">
        <f t="shared" si="0"/>
        <v>Ze houden rekening met interculturele verschillen in taalgebruik.</v>
      </c>
      <c r="C42" s="15" t="str">
        <f t="shared" si="1"/>
        <v>Ik kan rekening houden met de verschillende gespreksstijlen van mensen onderling.</v>
      </c>
      <c r="D42" s="16" t="str">
        <f t="shared" si="2"/>
        <v>Bovenbouw</v>
      </c>
      <c r="E42" s="26">
        <v>8</v>
      </c>
      <c r="F42" s="5" t="s">
        <v>731</v>
      </c>
    </row>
    <row r="43" spans="1:6">
      <c r="A43" s="19" t="s">
        <v>593</v>
      </c>
      <c r="B43" s="15" t="str">
        <f t="shared" si="0"/>
        <v>Ze houden rekening met interculturele verschillen in taalgebruik.</v>
      </c>
      <c r="C43" s="15" t="str">
        <f t="shared" si="1"/>
        <v>Ik kan rekening houden met de verschillende gespreksstijlen van mensen onderling.</v>
      </c>
      <c r="D43" s="16" t="str">
        <f t="shared" si="2"/>
        <v>Bovenbouw</v>
      </c>
      <c r="E43" s="26">
        <v>8</v>
      </c>
      <c r="F43" s="5" t="s">
        <v>706</v>
      </c>
    </row>
    <row r="44" spans="1:6">
      <c r="A44" s="19" t="s">
        <v>593</v>
      </c>
      <c r="B44" s="15" t="str">
        <f t="shared" si="0"/>
        <v>Ze houden rekening met interculturele verschillen in taalgebruik.</v>
      </c>
      <c r="C44" s="15" t="str">
        <f t="shared" si="1"/>
        <v>Ik kan rekening houden met de verschillende gespreksstijlen van mensen onderling.</v>
      </c>
      <c r="D44" s="16" t="str">
        <f t="shared" si="2"/>
        <v>Bovenbouw</v>
      </c>
      <c r="E44" s="26">
        <v>8</v>
      </c>
      <c r="F44" s="5" t="s">
        <v>664</v>
      </c>
    </row>
    <row r="45" spans="1:6">
      <c r="A45" s="19" t="s">
        <v>593</v>
      </c>
      <c r="B45" s="15" t="str">
        <f t="shared" si="0"/>
        <v>Ze houden rekening met interculturele verschillen in taalgebruik.</v>
      </c>
      <c r="C45" s="15" t="str">
        <f t="shared" si="1"/>
        <v>Ik kan rekening houden met de verschillende gespreksstijlen van mensen onderling.</v>
      </c>
      <c r="D45" s="16" t="str">
        <f t="shared" si="2"/>
        <v>Bovenbouw</v>
      </c>
      <c r="E45" s="26">
        <v>8</v>
      </c>
      <c r="F45" s="5" t="s">
        <v>641</v>
      </c>
    </row>
    <row r="46" spans="1:6">
      <c r="A46" s="19" t="s">
        <v>587</v>
      </c>
      <c r="B46" s="15" t="str">
        <f t="shared" si="0"/>
        <v>Ze kunnen hun gevoelens verwoorden.</v>
      </c>
      <c r="C46" s="15" t="str">
        <f t="shared" si="1"/>
        <v>Ik kan uitleggen wat ik voel.</v>
      </c>
      <c r="D46" s="16" t="str">
        <f t="shared" si="2"/>
        <v>Middenbouw</v>
      </c>
      <c r="E46" s="26">
        <v>3</v>
      </c>
      <c r="F46" s="5" t="s">
        <v>694</v>
      </c>
    </row>
    <row r="47" spans="1:6">
      <c r="A47" s="19" t="s">
        <v>587</v>
      </c>
      <c r="B47" s="15" t="str">
        <f t="shared" si="0"/>
        <v>Ze kunnen hun gevoelens verwoorden.</v>
      </c>
      <c r="C47" s="15" t="str">
        <f t="shared" si="1"/>
        <v>Ik kan uitleggen wat ik voel.</v>
      </c>
      <c r="D47" s="16" t="str">
        <f t="shared" si="2"/>
        <v>Middenbouw</v>
      </c>
      <c r="E47" s="26">
        <v>3</v>
      </c>
      <c r="F47" s="5" t="s">
        <v>696</v>
      </c>
    </row>
    <row r="48" spans="1:6">
      <c r="A48" s="19" t="s">
        <v>587</v>
      </c>
      <c r="B48" s="15" t="str">
        <f t="shared" si="0"/>
        <v>Ze kunnen hun gevoelens verwoorden.</v>
      </c>
      <c r="C48" s="15" t="str">
        <f t="shared" si="1"/>
        <v>Ik kan uitleggen wat ik voel.</v>
      </c>
      <c r="D48" s="16" t="str">
        <f t="shared" si="2"/>
        <v>Middenbouw</v>
      </c>
      <c r="E48" s="27">
        <v>3</v>
      </c>
      <c r="F48" s="20" t="s">
        <v>711</v>
      </c>
    </row>
    <row r="49" spans="1:6">
      <c r="A49" s="19" t="s">
        <v>587</v>
      </c>
      <c r="B49" s="15" t="str">
        <f t="shared" si="0"/>
        <v>Ze kunnen hun gevoelens verwoorden.</v>
      </c>
      <c r="C49" s="15" t="str">
        <f t="shared" si="1"/>
        <v>Ik kan uitleggen wat ik voel.</v>
      </c>
      <c r="D49" s="16" t="str">
        <f t="shared" si="2"/>
        <v>Middenbouw</v>
      </c>
      <c r="E49" s="26">
        <v>3</v>
      </c>
      <c r="F49" s="5" t="s">
        <v>715</v>
      </c>
    </row>
    <row r="50" spans="1:6">
      <c r="A50" s="19" t="s">
        <v>587</v>
      </c>
      <c r="B50" s="15" t="str">
        <f t="shared" si="0"/>
        <v>Ze kunnen hun gevoelens verwoorden.</v>
      </c>
      <c r="C50" s="15" t="str">
        <f t="shared" si="1"/>
        <v>Ik kan uitleggen wat ik voel.</v>
      </c>
      <c r="D50" s="16" t="str">
        <f t="shared" si="2"/>
        <v>Middenbouw</v>
      </c>
      <c r="E50" s="26">
        <v>3</v>
      </c>
      <c r="F50" s="5" t="s">
        <v>713</v>
      </c>
    </row>
    <row r="51" spans="1:6">
      <c r="A51" s="19" t="s">
        <v>587</v>
      </c>
      <c r="B51" s="15" t="str">
        <f t="shared" si="0"/>
        <v>Ze kunnen hun gevoelens verwoorden.</v>
      </c>
      <c r="C51" s="15" t="str">
        <f t="shared" si="1"/>
        <v>Ik kan uitleggen wat ik voel.</v>
      </c>
      <c r="D51" s="16" t="str">
        <f t="shared" si="2"/>
        <v>Middenbouw</v>
      </c>
      <c r="E51" s="26">
        <v>3</v>
      </c>
      <c r="F51" s="5" t="s">
        <v>712</v>
      </c>
    </row>
    <row r="52" spans="1:6">
      <c r="A52" s="19" t="s">
        <v>587</v>
      </c>
      <c r="B52" s="15" t="str">
        <f t="shared" si="0"/>
        <v>Ze kunnen hun gevoelens verwoorden.</v>
      </c>
      <c r="C52" s="15" t="str">
        <f t="shared" si="1"/>
        <v>Ik kan uitleggen wat ik voel.</v>
      </c>
      <c r="D52" s="16" t="str">
        <f t="shared" si="2"/>
        <v>Middenbouw</v>
      </c>
      <c r="E52" s="26">
        <v>4</v>
      </c>
      <c r="F52" s="5" t="s">
        <v>701</v>
      </c>
    </row>
    <row r="53" spans="1:6">
      <c r="A53" s="19" t="s">
        <v>587</v>
      </c>
      <c r="B53" s="15" t="str">
        <f t="shared" si="0"/>
        <v>Ze kunnen hun gevoelens verwoorden.</v>
      </c>
      <c r="C53" s="15" t="str">
        <f t="shared" si="1"/>
        <v>Ik kan uitleggen wat ik voel.</v>
      </c>
      <c r="D53" s="16" t="str">
        <f t="shared" si="2"/>
        <v>Middenbouw</v>
      </c>
      <c r="E53" s="26">
        <v>4</v>
      </c>
      <c r="F53" s="5" t="s">
        <v>696</v>
      </c>
    </row>
    <row r="54" spans="1:6">
      <c r="A54" s="19" t="s">
        <v>587</v>
      </c>
      <c r="B54" s="15" t="str">
        <f t="shared" si="0"/>
        <v>Ze kunnen hun gevoelens verwoorden.</v>
      </c>
      <c r="C54" s="15" t="str">
        <f t="shared" si="1"/>
        <v>Ik kan uitleggen wat ik voel.</v>
      </c>
      <c r="D54" s="16" t="str">
        <f t="shared" si="2"/>
        <v>Middenbouw</v>
      </c>
      <c r="E54" s="26">
        <v>4</v>
      </c>
      <c r="F54" s="5" t="s">
        <v>716</v>
      </c>
    </row>
    <row r="55" spans="1:6">
      <c r="A55" s="19" t="s">
        <v>587</v>
      </c>
      <c r="B55" s="15" t="str">
        <f t="shared" si="0"/>
        <v>Ze kunnen hun gevoelens verwoorden.</v>
      </c>
      <c r="C55" s="15" t="str">
        <f t="shared" si="1"/>
        <v>Ik kan uitleggen wat ik voel.</v>
      </c>
      <c r="D55" s="16" t="str">
        <f t="shared" si="2"/>
        <v>Middenbouw</v>
      </c>
      <c r="E55" s="26">
        <v>5</v>
      </c>
      <c r="F55" s="5" t="s">
        <v>702</v>
      </c>
    </row>
    <row r="56" spans="1:6">
      <c r="A56" s="19" t="s">
        <v>587</v>
      </c>
      <c r="B56" s="15" t="str">
        <f t="shared" si="0"/>
        <v>Ze kunnen hun gevoelens verwoorden.</v>
      </c>
      <c r="C56" s="15" t="str">
        <f t="shared" si="1"/>
        <v>Ik kan uitleggen wat ik voel.</v>
      </c>
      <c r="D56" s="16" t="str">
        <f t="shared" si="2"/>
        <v>Middenbouw</v>
      </c>
      <c r="E56" s="26">
        <v>5</v>
      </c>
      <c r="F56" s="5" t="s">
        <v>703</v>
      </c>
    </row>
    <row r="57" spans="1:6">
      <c r="A57" s="19" t="s">
        <v>587</v>
      </c>
      <c r="B57" s="15" t="str">
        <f t="shared" si="0"/>
        <v>Ze kunnen hun gevoelens verwoorden.</v>
      </c>
      <c r="C57" s="15" t="str">
        <f t="shared" si="1"/>
        <v>Ik kan uitleggen wat ik voel.</v>
      </c>
      <c r="D57" s="16" t="str">
        <f t="shared" si="2"/>
        <v>Middenbouw</v>
      </c>
      <c r="E57" s="26">
        <v>5</v>
      </c>
      <c r="F57" s="5" t="s">
        <v>708</v>
      </c>
    </row>
    <row r="58" spans="1:6">
      <c r="A58" s="19" t="s">
        <v>587</v>
      </c>
      <c r="B58" s="15" t="str">
        <f t="shared" si="0"/>
        <v>Ze kunnen hun gevoelens verwoorden.</v>
      </c>
      <c r="C58" s="15" t="str">
        <f t="shared" si="1"/>
        <v>Ik kan uitleggen wat ik voel.</v>
      </c>
      <c r="D58" s="16" t="str">
        <f t="shared" si="2"/>
        <v>Middenbouw</v>
      </c>
      <c r="E58" s="26">
        <v>5</v>
      </c>
      <c r="F58" s="5" t="s">
        <v>696</v>
      </c>
    </row>
    <row r="59" spans="1:6">
      <c r="A59" s="19" t="s">
        <v>587</v>
      </c>
      <c r="B59" s="15" t="str">
        <f t="shared" si="0"/>
        <v>Ze kunnen hun gevoelens verwoorden.</v>
      </c>
      <c r="C59" s="15" t="str">
        <f t="shared" si="1"/>
        <v>Ik kan uitleggen wat ik voel.</v>
      </c>
      <c r="D59" s="16" t="str">
        <f t="shared" si="2"/>
        <v>Middenbouw</v>
      </c>
      <c r="E59" s="26">
        <v>5</v>
      </c>
      <c r="F59" s="5" t="s">
        <v>691</v>
      </c>
    </row>
    <row r="60" spans="1:6">
      <c r="A60" s="19" t="s">
        <v>587</v>
      </c>
      <c r="B60" s="15" t="str">
        <f t="shared" si="0"/>
        <v>Ze kunnen hun gevoelens verwoorden.</v>
      </c>
      <c r="C60" s="15" t="str">
        <f t="shared" si="1"/>
        <v>Ik kan uitleggen wat ik voel.</v>
      </c>
      <c r="D60" s="16" t="str">
        <f t="shared" si="2"/>
        <v>Middenbouw</v>
      </c>
      <c r="E60" s="26">
        <v>5</v>
      </c>
      <c r="F60" s="5" t="s">
        <v>723</v>
      </c>
    </row>
    <row r="61" spans="1:6">
      <c r="A61" s="19" t="s">
        <v>587</v>
      </c>
      <c r="B61" s="15" t="str">
        <f t="shared" si="0"/>
        <v>Ze kunnen hun gevoelens verwoorden.</v>
      </c>
      <c r="C61" s="15" t="str">
        <f t="shared" si="1"/>
        <v>Ik kan uitleggen wat ik voel.</v>
      </c>
      <c r="D61" s="16" t="str">
        <f t="shared" si="2"/>
        <v>Middenbouw</v>
      </c>
      <c r="E61" s="26">
        <v>5</v>
      </c>
      <c r="F61" s="5" t="s">
        <v>720</v>
      </c>
    </row>
    <row r="62" spans="1:6">
      <c r="A62" s="19" t="s">
        <v>587</v>
      </c>
      <c r="B62" s="15" t="str">
        <f t="shared" si="0"/>
        <v>Ze kunnen hun gevoelens verwoorden.</v>
      </c>
      <c r="C62" s="15" t="str">
        <f t="shared" si="1"/>
        <v>Ik kan uitleggen wat ik voel.</v>
      </c>
      <c r="D62" s="16" t="str">
        <f t="shared" si="2"/>
        <v>Middenbouw</v>
      </c>
      <c r="E62" s="26">
        <v>5</v>
      </c>
      <c r="F62" s="5" t="s">
        <v>721</v>
      </c>
    </row>
    <row r="63" spans="1:6">
      <c r="A63" s="19" t="s">
        <v>587</v>
      </c>
      <c r="B63" s="15" t="str">
        <f t="shared" si="0"/>
        <v>Ze kunnen hun gevoelens verwoorden.</v>
      </c>
      <c r="C63" s="15" t="str">
        <f t="shared" si="1"/>
        <v>Ik kan uitleggen wat ik voel.</v>
      </c>
      <c r="D63" s="16" t="str">
        <f t="shared" si="2"/>
        <v>Middenbouw</v>
      </c>
      <c r="E63" s="26">
        <v>5</v>
      </c>
      <c r="F63" s="5" t="s">
        <v>724</v>
      </c>
    </row>
    <row r="64" spans="1:6">
      <c r="A64" s="19" t="s">
        <v>587</v>
      </c>
      <c r="B64" s="15" t="str">
        <f t="shared" si="0"/>
        <v>Ze kunnen hun gevoelens verwoorden.</v>
      </c>
      <c r="C64" s="15" t="str">
        <f t="shared" si="1"/>
        <v>Ik kan uitleggen wat ik voel.</v>
      </c>
      <c r="D64" s="16" t="str">
        <f t="shared" si="2"/>
        <v>Middenbouw</v>
      </c>
      <c r="E64" s="26">
        <v>3</v>
      </c>
      <c r="F64" s="5" t="s">
        <v>654</v>
      </c>
    </row>
    <row r="65" spans="1:6">
      <c r="A65" s="19" t="s">
        <v>587</v>
      </c>
      <c r="B65" s="15" t="str">
        <f t="shared" si="0"/>
        <v>Ze kunnen hun gevoelens verwoorden.</v>
      </c>
      <c r="C65" s="15" t="str">
        <f t="shared" si="1"/>
        <v>Ik kan uitleggen wat ik voel.</v>
      </c>
      <c r="D65" s="16" t="str">
        <f t="shared" si="2"/>
        <v>Middenbouw</v>
      </c>
      <c r="E65" s="26">
        <v>4</v>
      </c>
      <c r="F65" s="5" t="s">
        <v>655</v>
      </c>
    </row>
    <row r="66" spans="1:6">
      <c r="A66" s="19" t="s">
        <v>587</v>
      </c>
      <c r="B66" s="15" t="str">
        <f t="shared" ref="B66:B130" si="3">IF(A66="1.3.1","Kinderen ondersteunen op actieve wijze de communicatie binnen de groep.",IF(A66="1.3.2","Ze kunnen hun gevoelens verwoorden.",IF(A66="1.3.3","Ze passen qua woordvorming en zinsbouw correct taalgebruik toe.",IF(A66="1.3.4","Ze stemmen hun taalgebruik af op de context.",IF(A66="1.3.5","Ze richten zich op het resultaat van hun taalgedrag.",IF(A66="1.3.6","Kinderen passen strategieën toe voor taalgebruik in context.",IF(A66="1.3.7","Ze zijn erop uit om hun mondelinge taalvaardigheid te verbeteren.",IF(A66="1.3.8","Ze onderkennen dat het belangrijk is dat hun taalgebruik verzorgd is.",IF(A66="1.3.9","Ze weten hoe ze de effectiviteit van hun taalgebruik kunnen vergroten.",IF(A66="1.3.10","Ze houden rekening met interculturele verschillen in taalgebruik.","Voer tussendoel in"))))))))))</f>
        <v>Ze kunnen hun gevoelens verwoorden.</v>
      </c>
      <c r="C66" s="15" t="str">
        <f t="shared" ref="C66:C130" si="4">IF(A66="1.3.1","Ik doe mee met een gesprek in een groep.",IF(A66="1.3.2","Ik kan uitleggen wat ik voel.",IF(A66="1.3.3","Ik gebruik goede woorden en zinnen.",IF(A66="1.3.4","Ik gebruik de woorden die bij het gesprek en de mensen passen.",IF(A66="1.3.5","Ik kan benoemen waarom ik iets vertel.",IF(A66="1.3.6","Ik herken verschillende gesprekssoorten en pas hierop mijn stijl aan.",IF(A66="1.3.7","Ik wil mijn mondelinge taalvaardigheid verbeteren.",IF(A66="1.3.8","Ik weet hoe belangrijk het is om tijdens een gesprek de juiste woorden en zinnen te gebruiken.",IF(A66="1.3.9","Ik kan op de juiste momenten de juiste woorden en zinnen gebruiken.",IF(A66="1.3.10","Ik kan rekening houden met de verschillende gespreksstijlen van mensen onderling.","Voer tussendoel in"))))))))))</f>
        <v>Ik kan uitleggen wat ik voel.</v>
      </c>
      <c r="D66" s="16" t="str">
        <f t="shared" ref="D66:D130" si="5">IF(A66="1.3.1","Middenbouw",IF(A66="1.3.2","Middenbouw",IF(A66="1.3.3","Middenbouw",IF(A66="1.3.4","Middenbouw",IF(A66="1.3.5","Middenbouw",IF(A66="1.3.6","Bovenbouw",IF(A66="1.3.7","Bovenbouw",IF(A66="1.3.8","Bovenbouw",IF(A66="1.3.9","Bovenbouw",IF(A66="1.3.10","Bovenbouw","Onbepaald"))))))))))</f>
        <v>Middenbouw</v>
      </c>
      <c r="E66" s="26">
        <v>4</v>
      </c>
      <c r="F66" s="5" t="s">
        <v>643</v>
      </c>
    </row>
    <row r="67" spans="1:6">
      <c r="A67" s="19" t="s">
        <v>587</v>
      </c>
      <c r="B67" s="15" t="str">
        <f t="shared" si="3"/>
        <v>Ze kunnen hun gevoelens verwoorden.</v>
      </c>
      <c r="C67" s="15" t="str">
        <f t="shared" si="4"/>
        <v>Ik kan uitleggen wat ik voel.</v>
      </c>
      <c r="D67" s="16" t="str">
        <f t="shared" si="5"/>
        <v>Middenbouw</v>
      </c>
      <c r="E67" s="26">
        <v>4</v>
      </c>
      <c r="F67" s="5" t="s">
        <v>645</v>
      </c>
    </row>
    <row r="68" spans="1:6">
      <c r="A68" s="19" t="s">
        <v>587</v>
      </c>
      <c r="B68" s="15" t="str">
        <f t="shared" si="3"/>
        <v>Ze kunnen hun gevoelens verwoorden.</v>
      </c>
      <c r="C68" s="15" t="str">
        <f t="shared" si="4"/>
        <v>Ik kan uitleggen wat ik voel.</v>
      </c>
      <c r="D68" s="16" t="str">
        <f t="shared" si="5"/>
        <v>Middenbouw</v>
      </c>
      <c r="E68" s="26">
        <v>4</v>
      </c>
      <c r="F68" s="5" t="s">
        <v>628</v>
      </c>
    </row>
    <row r="69" spans="1:6">
      <c r="A69" s="19" t="s">
        <v>587</v>
      </c>
      <c r="B69" s="15" t="str">
        <f t="shared" si="3"/>
        <v>Ze kunnen hun gevoelens verwoorden.</v>
      </c>
      <c r="C69" s="15" t="str">
        <f t="shared" si="4"/>
        <v>Ik kan uitleggen wat ik voel.</v>
      </c>
      <c r="D69" s="16" t="str">
        <f t="shared" si="5"/>
        <v>Middenbouw</v>
      </c>
      <c r="E69" s="26">
        <v>4</v>
      </c>
      <c r="F69" s="5" t="s">
        <v>656</v>
      </c>
    </row>
    <row r="70" spans="1:6">
      <c r="A70" s="19" t="s">
        <v>587</v>
      </c>
      <c r="B70" s="15" t="str">
        <f t="shared" si="3"/>
        <v>Ze kunnen hun gevoelens verwoorden.</v>
      </c>
      <c r="C70" s="15" t="str">
        <f t="shared" si="4"/>
        <v>Ik kan uitleggen wat ik voel.</v>
      </c>
      <c r="D70" s="16" t="str">
        <f t="shared" si="5"/>
        <v>Middenbouw</v>
      </c>
      <c r="E70" s="26">
        <v>4</v>
      </c>
      <c r="F70" s="5" t="s">
        <v>652</v>
      </c>
    </row>
    <row r="71" spans="1:6">
      <c r="A71" s="19" t="s">
        <v>587</v>
      </c>
      <c r="B71" s="15" t="str">
        <f t="shared" si="3"/>
        <v>Ze kunnen hun gevoelens verwoorden.</v>
      </c>
      <c r="C71" s="15" t="str">
        <f t="shared" si="4"/>
        <v>Ik kan uitleggen wat ik voel.</v>
      </c>
      <c r="D71" s="16" t="str">
        <f t="shared" si="5"/>
        <v>Middenbouw</v>
      </c>
      <c r="E71" s="26">
        <v>5</v>
      </c>
      <c r="F71" s="5" t="s">
        <v>630</v>
      </c>
    </row>
    <row r="72" spans="1:6">
      <c r="A72" s="19" t="s">
        <v>587</v>
      </c>
      <c r="B72" s="15" t="str">
        <f t="shared" si="3"/>
        <v>Ze kunnen hun gevoelens verwoorden.</v>
      </c>
      <c r="C72" s="15" t="str">
        <f t="shared" si="4"/>
        <v>Ik kan uitleggen wat ik voel.</v>
      </c>
      <c r="D72" s="16" t="str">
        <f t="shared" si="5"/>
        <v>Middenbouw</v>
      </c>
      <c r="E72" s="26">
        <v>5</v>
      </c>
      <c r="F72" s="5" t="s">
        <v>636</v>
      </c>
    </row>
    <row r="73" spans="1:6">
      <c r="A73" s="19" t="s">
        <v>587</v>
      </c>
      <c r="B73" s="15" t="str">
        <f t="shared" si="3"/>
        <v>Ze kunnen hun gevoelens verwoorden.</v>
      </c>
      <c r="C73" s="15" t="str">
        <f t="shared" si="4"/>
        <v>Ik kan uitleggen wat ik voel.</v>
      </c>
      <c r="D73" s="16" t="str">
        <f t="shared" si="5"/>
        <v>Middenbouw</v>
      </c>
      <c r="E73" s="26">
        <v>5</v>
      </c>
      <c r="F73" s="5" t="s">
        <v>637</v>
      </c>
    </row>
    <row r="74" spans="1:6">
      <c r="A74" s="19" t="s">
        <v>587</v>
      </c>
      <c r="B74" s="15" t="str">
        <f t="shared" si="3"/>
        <v>Ze kunnen hun gevoelens verwoorden.</v>
      </c>
      <c r="C74" s="15" t="str">
        <f t="shared" si="4"/>
        <v>Ik kan uitleggen wat ik voel.</v>
      </c>
      <c r="D74" s="16" t="str">
        <f t="shared" si="5"/>
        <v>Middenbouw</v>
      </c>
      <c r="E74" s="26">
        <v>5</v>
      </c>
      <c r="F74" s="5" t="s">
        <v>647</v>
      </c>
    </row>
    <row r="75" spans="1:6">
      <c r="A75" s="19" t="s">
        <v>587</v>
      </c>
      <c r="B75" s="15" t="str">
        <f t="shared" si="3"/>
        <v>Ze kunnen hun gevoelens verwoorden.</v>
      </c>
      <c r="C75" s="15" t="str">
        <f t="shared" si="4"/>
        <v>Ik kan uitleggen wat ik voel.</v>
      </c>
      <c r="D75" s="16" t="str">
        <f t="shared" si="5"/>
        <v>Middenbouw</v>
      </c>
      <c r="E75" s="26">
        <v>5</v>
      </c>
      <c r="F75" s="5" t="s">
        <v>651</v>
      </c>
    </row>
    <row r="76" spans="1:6">
      <c r="A76" s="19" t="s">
        <v>587</v>
      </c>
      <c r="B76" s="15" t="str">
        <f t="shared" si="3"/>
        <v>Ze kunnen hun gevoelens verwoorden.</v>
      </c>
      <c r="C76" s="15" t="str">
        <f t="shared" si="4"/>
        <v>Ik kan uitleggen wat ik voel.</v>
      </c>
      <c r="D76" s="16" t="str">
        <f t="shared" si="5"/>
        <v>Middenbouw</v>
      </c>
      <c r="E76" s="26">
        <v>5</v>
      </c>
      <c r="F76" s="5" t="s">
        <v>648</v>
      </c>
    </row>
    <row r="77" spans="1:6">
      <c r="A77" s="19" t="s">
        <v>587</v>
      </c>
      <c r="B77" s="15" t="str">
        <f t="shared" si="3"/>
        <v>Ze kunnen hun gevoelens verwoorden.</v>
      </c>
      <c r="C77" s="15" t="str">
        <f t="shared" si="4"/>
        <v>Ik kan uitleggen wat ik voel.</v>
      </c>
      <c r="D77" s="16" t="str">
        <f t="shared" si="5"/>
        <v>Middenbouw</v>
      </c>
      <c r="E77" s="26">
        <v>5</v>
      </c>
      <c r="F77" s="5" t="s">
        <v>635</v>
      </c>
    </row>
    <row r="78" spans="1:6">
      <c r="A78" s="19" t="s">
        <v>587</v>
      </c>
      <c r="B78" s="15" t="str">
        <f t="shared" si="3"/>
        <v>Ze kunnen hun gevoelens verwoorden.</v>
      </c>
      <c r="C78" s="15" t="str">
        <f t="shared" si="4"/>
        <v>Ik kan uitleggen wat ik voel.</v>
      </c>
      <c r="D78" s="16" t="str">
        <f t="shared" si="5"/>
        <v>Middenbouw</v>
      </c>
      <c r="E78" s="26">
        <v>5</v>
      </c>
      <c r="F78" s="5" t="s">
        <v>657</v>
      </c>
    </row>
    <row r="79" spans="1:6">
      <c r="A79" s="19" t="s">
        <v>587</v>
      </c>
      <c r="B79" s="15" t="str">
        <f t="shared" si="3"/>
        <v>Ze kunnen hun gevoelens verwoorden.</v>
      </c>
      <c r="C79" s="15" t="str">
        <f t="shared" si="4"/>
        <v>Ik kan uitleggen wat ik voel.</v>
      </c>
      <c r="D79" s="16" t="str">
        <f t="shared" si="5"/>
        <v>Middenbouw</v>
      </c>
      <c r="E79" s="26">
        <v>5</v>
      </c>
      <c r="F79" s="5" t="s">
        <v>634</v>
      </c>
    </row>
    <row r="80" spans="1:6">
      <c r="A80" s="19" t="s">
        <v>587</v>
      </c>
      <c r="B80" s="15" t="str">
        <f t="shared" si="3"/>
        <v>Ze kunnen hun gevoelens verwoorden.</v>
      </c>
      <c r="C80" s="15" t="str">
        <f t="shared" si="4"/>
        <v>Ik kan uitleggen wat ik voel.</v>
      </c>
      <c r="D80" s="16" t="str">
        <f t="shared" si="5"/>
        <v>Middenbouw</v>
      </c>
      <c r="E80" s="26">
        <v>5</v>
      </c>
      <c r="F80" s="5" t="s">
        <v>631</v>
      </c>
    </row>
    <row r="81" spans="1:6">
      <c r="A81" s="19" t="s">
        <v>520</v>
      </c>
      <c r="B81" s="15" t="str">
        <f t="shared" si="3"/>
        <v>Ze passen qua woordvorming en zinsbouw correct taalgebruik toe.</v>
      </c>
      <c r="C81" s="15" t="str">
        <f t="shared" si="4"/>
        <v>Ik gebruik goede woorden en zinnen.</v>
      </c>
      <c r="D81" s="18" t="str">
        <f t="shared" si="5"/>
        <v>Middenbouw</v>
      </c>
      <c r="E81" s="26"/>
      <c r="F81" s="5" t="s">
        <v>516</v>
      </c>
    </row>
    <row r="82" spans="1:6">
      <c r="A82" s="19" t="s">
        <v>520</v>
      </c>
      <c r="B82" s="15" t="str">
        <f t="shared" si="3"/>
        <v>Ze passen qua woordvorming en zinsbouw correct taalgebruik toe.</v>
      </c>
      <c r="C82" s="15" t="str">
        <f t="shared" si="4"/>
        <v>Ik gebruik goede woorden en zinnen.</v>
      </c>
      <c r="D82" s="16" t="str">
        <f t="shared" si="5"/>
        <v>Middenbouw</v>
      </c>
      <c r="E82" s="26"/>
      <c r="F82" s="5" t="s">
        <v>517</v>
      </c>
    </row>
    <row r="83" spans="1:6">
      <c r="A83" s="19" t="s">
        <v>520</v>
      </c>
      <c r="B83" s="15" t="str">
        <f t="shared" si="3"/>
        <v>Ze passen qua woordvorming en zinsbouw correct taalgebruik toe.</v>
      </c>
      <c r="C83" s="15" t="str">
        <f t="shared" si="4"/>
        <v>Ik gebruik goede woorden en zinnen.</v>
      </c>
      <c r="D83" s="16" t="str">
        <f t="shared" si="5"/>
        <v>Middenbouw</v>
      </c>
      <c r="E83" s="26"/>
      <c r="F83" s="5" t="s">
        <v>518</v>
      </c>
    </row>
    <row r="84" spans="1:6">
      <c r="A84" s="19" t="s">
        <v>520</v>
      </c>
      <c r="B84" s="15" t="str">
        <f t="shared" si="3"/>
        <v>Ze passen qua woordvorming en zinsbouw correct taalgebruik toe.</v>
      </c>
      <c r="C84" s="15" t="str">
        <f t="shared" si="4"/>
        <v>Ik gebruik goede woorden en zinnen.</v>
      </c>
      <c r="D84" s="16" t="str">
        <f t="shared" si="5"/>
        <v>Middenbouw</v>
      </c>
      <c r="E84" s="26"/>
      <c r="F84" s="5" t="s">
        <v>519</v>
      </c>
    </row>
    <row r="85" spans="1:6">
      <c r="A85" s="19" t="s">
        <v>520</v>
      </c>
      <c r="B85" s="15" t="str">
        <f t="shared" si="3"/>
        <v>Ze passen qua woordvorming en zinsbouw correct taalgebruik toe.</v>
      </c>
      <c r="C85" s="15" t="str">
        <f t="shared" si="4"/>
        <v>Ik gebruik goede woorden en zinnen.</v>
      </c>
      <c r="D85" s="16" t="str">
        <f t="shared" si="5"/>
        <v>Middenbouw</v>
      </c>
      <c r="E85" s="26"/>
      <c r="F85" s="5" t="s">
        <v>527</v>
      </c>
    </row>
    <row r="86" spans="1:6">
      <c r="A86" s="19" t="s">
        <v>520</v>
      </c>
      <c r="B86" s="15" t="str">
        <f t="shared" si="3"/>
        <v>Ze passen qua woordvorming en zinsbouw correct taalgebruik toe.</v>
      </c>
      <c r="C86" s="15" t="str">
        <f t="shared" si="4"/>
        <v>Ik gebruik goede woorden en zinnen.</v>
      </c>
      <c r="D86" s="16" t="str">
        <f t="shared" si="5"/>
        <v>Middenbouw</v>
      </c>
      <c r="E86" s="26"/>
      <c r="F86" s="5" t="s">
        <v>528</v>
      </c>
    </row>
    <row r="87" spans="1:6">
      <c r="A87" s="19" t="s">
        <v>520</v>
      </c>
      <c r="B87" s="15" t="str">
        <f t="shared" si="3"/>
        <v>Ze passen qua woordvorming en zinsbouw correct taalgebruik toe.</v>
      </c>
      <c r="C87" s="15" t="str">
        <f t="shared" si="4"/>
        <v>Ik gebruik goede woorden en zinnen.</v>
      </c>
      <c r="D87" s="16" t="str">
        <f t="shared" si="5"/>
        <v>Middenbouw</v>
      </c>
      <c r="E87" s="26"/>
      <c r="F87" s="5" t="s">
        <v>529</v>
      </c>
    </row>
    <row r="88" spans="1:6">
      <c r="A88" s="19" t="s">
        <v>520</v>
      </c>
      <c r="B88" s="15" t="str">
        <f t="shared" si="3"/>
        <v>Ze passen qua woordvorming en zinsbouw correct taalgebruik toe.</v>
      </c>
      <c r="C88" s="15" t="str">
        <f t="shared" si="4"/>
        <v>Ik gebruik goede woorden en zinnen.</v>
      </c>
      <c r="D88" s="16" t="str">
        <f t="shared" si="5"/>
        <v>Middenbouw</v>
      </c>
      <c r="E88" s="26"/>
      <c r="F88" s="5" t="s">
        <v>530</v>
      </c>
    </row>
    <row r="89" spans="1:6">
      <c r="A89" s="19" t="s">
        <v>520</v>
      </c>
      <c r="B89" s="15" t="str">
        <f t="shared" si="3"/>
        <v>Ze passen qua woordvorming en zinsbouw correct taalgebruik toe.</v>
      </c>
      <c r="C89" s="15" t="str">
        <f t="shared" si="4"/>
        <v>Ik gebruik goede woorden en zinnen.</v>
      </c>
      <c r="D89" s="16" t="str">
        <f t="shared" si="5"/>
        <v>Middenbouw</v>
      </c>
      <c r="E89" s="25">
        <v>3</v>
      </c>
      <c r="F89" s="17" t="s">
        <v>694</v>
      </c>
    </row>
    <row r="90" spans="1:6">
      <c r="A90" s="19" t="s">
        <v>520</v>
      </c>
      <c r="B90" s="15" t="str">
        <f t="shared" si="3"/>
        <v>Ze passen qua woordvorming en zinsbouw correct taalgebruik toe.</v>
      </c>
      <c r="C90" s="15" t="str">
        <f t="shared" si="4"/>
        <v>Ik gebruik goede woorden en zinnen.</v>
      </c>
      <c r="D90" s="16" t="str">
        <f t="shared" si="5"/>
        <v>Middenbouw</v>
      </c>
      <c r="E90" s="26">
        <v>3</v>
      </c>
      <c r="F90" s="5" t="s">
        <v>696</v>
      </c>
    </row>
    <row r="91" spans="1:6">
      <c r="A91" s="19" t="s">
        <v>520</v>
      </c>
      <c r="B91" s="15" t="str">
        <f t="shared" si="3"/>
        <v>Ze passen qua woordvorming en zinsbouw correct taalgebruik toe.</v>
      </c>
      <c r="C91" s="15" t="str">
        <f t="shared" si="4"/>
        <v>Ik gebruik goede woorden en zinnen.</v>
      </c>
      <c r="D91" s="16" t="str">
        <f t="shared" si="5"/>
        <v>Middenbouw</v>
      </c>
      <c r="E91" s="26">
        <v>3</v>
      </c>
      <c r="F91" s="5" t="s">
        <v>711</v>
      </c>
    </row>
    <row r="92" spans="1:6">
      <c r="A92" s="19" t="s">
        <v>520</v>
      </c>
      <c r="B92" s="15" t="str">
        <f t="shared" si="3"/>
        <v>Ze passen qua woordvorming en zinsbouw correct taalgebruik toe.</v>
      </c>
      <c r="C92" s="15" t="str">
        <f t="shared" si="4"/>
        <v>Ik gebruik goede woorden en zinnen.</v>
      </c>
      <c r="D92" s="16" t="str">
        <f t="shared" si="5"/>
        <v>Middenbouw</v>
      </c>
      <c r="E92" s="26">
        <v>3</v>
      </c>
      <c r="F92" s="5" t="s">
        <v>714</v>
      </c>
    </row>
    <row r="93" spans="1:6">
      <c r="A93" s="19" t="s">
        <v>520</v>
      </c>
      <c r="B93" s="15" t="str">
        <f t="shared" si="3"/>
        <v>Ze passen qua woordvorming en zinsbouw correct taalgebruik toe.</v>
      </c>
      <c r="C93" s="15" t="str">
        <f t="shared" si="4"/>
        <v>Ik gebruik goede woorden en zinnen.</v>
      </c>
      <c r="D93" s="16" t="str">
        <f t="shared" si="5"/>
        <v>Middenbouw</v>
      </c>
      <c r="E93" s="26">
        <v>3</v>
      </c>
      <c r="F93" s="5" t="s">
        <v>652</v>
      </c>
    </row>
    <row r="94" spans="1:6">
      <c r="A94" s="19" t="s">
        <v>520</v>
      </c>
      <c r="B94" s="15" t="str">
        <f t="shared" si="3"/>
        <v>Ze passen qua woordvorming en zinsbouw correct taalgebruik toe.</v>
      </c>
      <c r="C94" s="15" t="str">
        <f t="shared" si="4"/>
        <v>Ik gebruik goede woorden en zinnen.</v>
      </c>
      <c r="D94" s="16" t="str">
        <f t="shared" si="5"/>
        <v>Middenbouw</v>
      </c>
      <c r="E94" s="26">
        <v>3</v>
      </c>
      <c r="F94" s="5" t="s">
        <v>689</v>
      </c>
    </row>
    <row r="95" spans="1:6">
      <c r="A95" s="19" t="s">
        <v>520</v>
      </c>
      <c r="B95" s="15" t="str">
        <f t="shared" si="3"/>
        <v>Ze passen qua woordvorming en zinsbouw correct taalgebruik toe.</v>
      </c>
      <c r="C95" s="15" t="str">
        <f t="shared" si="4"/>
        <v>Ik gebruik goede woorden en zinnen.</v>
      </c>
      <c r="D95" s="16" t="str">
        <f t="shared" si="5"/>
        <v>Middenbouw</v>
      </c>
      <c r="E95" s="26">
        <v>3</v>
      </c>
      <c r="F95" s="5" t="s">
        <v>690</v>
      </c>
    </row>
    <row r="96" spans="1:6">
      <c r="A96" s="19" t="s">
        <v>520</v>
      </c>
      <c r="B96" s="15" t="str">
        <f t="shared" si="3"/>
        <v>Ze passen qua woordvorming en zinsbouw correct taalgebruik toe.</v>
      </c>
      <c r="C96" s="15" t="str">
        <f t="shared" si="4"/>
        <v>Ik gebruik goede woorden en zinnen.</v>
      </c>
      <c r="D96" s="16" t="str">
        <f t="shared" si="5"/>
        <v>Middenbouw</v>
      </c>
      <c r="E96" s="26">
        <v>3</v>
      </c>
      <c r="F96" s="5" t="s">
        <v>713</v>
      </c>
    </row>
    <row r="97" spans="1:6">
      <c r="A97" s="58" t="s">
        <v>520</v>
      </c>
      <c r="B97" s="54" t="str">
        <f>IF(A97="1.3.1","Kinderen ondersteunen op actieve wijze de communicatie binnen de groep.",IF(A97="1.3.2","Ze kunnen hun gevoelens verwoorden.",IF(A97="1.3.3","Ze passen qua woordvorming en zinsbouw correct taalgebruik toe.",IF(A97="1.3.4","Ze stemmen hun taalgebruik af op de context.",IF(A97="1.3.5","Ze richten zich op het resultaat van hun taalgedrag.",IF(A97="1.3.6","Kinderen passen strategieën toe voor taalgebruik in context.",IF(A97="1.3.7","Ze zijn erop uit om hun mondelinge taalvaardigheid te verbeteren.",IF(A97="1.3.8","Ze onderkennen dat het belangrijk is dat hun taalgebruik verzorgd is.",IF(A97="1.3.9","Ze weten hoe ze de effectiviteit van hun taalgebruik kunnen vergroten.",IF(A97="1.3.10","Ze houden rekening met interculturele verschillen in taalgebruik.","Voer tussendoel in"))))))))))</f>
        <v>Ze passen qua woordvorming en zinsbouw correct taalgebruik toe.</v>
      </c>
      <c r="C97" s="54" t="str">
        <f>IF(A97="1.3.1","Ik doe mee met een gesprek in een groep.",IF(A97="1.3.2","Ik kan uitleggen wat ik voel.",IF(A97="1.3.3","Ik gebruik goede woorden en zinnen.",IF(A97="1.3.4","Ik gebruik de woorden die bij het gesprek en de mensen passen.",IF(A97="1.3.5","Ik kan benoemen waarom ik iets vertel.",IF(A97="1.3.6","Ik herken verschillende gesprekssoorten en pas hierop mijn stijl aan.",IF(A97="1.3.7","Ik wil mijn mondelinge taalvaardigheid verbeteren.",IF(A97="1.3.8","Ik weet hoe belangrijk het is om tijdens een gesprek de juiste woorden en zinnen te gebruiken.",IF(A97="1.3.9","Ik kan op de juiste momenten de juiste woorden en zinnen gebruiken.",IF(A97="1.3.10","Ik kan rekening houden met de verschillende gespreksstijlen van mensen onderling.","Voer tussendoel in"))))))))))</f>
        <v>Ik gebruik goede woorden en zinnen.</v>
      </c>
      <c r="D97" s="55" t="str">
        <f>IF(A97="1.3.1","Middenbouw",IF(A97="1.3.2","Middenbouw",IF(A97="1.3.3","Middenbouw",IF(A97="1.3.4","Middenbouw",IF(A97="1.3.5","Middenbouw",IF(A97="1.3.6","Bovenbouw",IF(A97="1.3.7","Bovenbouw",IF(A97="1.3.8","Bovenbouw",IF(A97="1.3.9","Bovenbouw",IF(A97="1.3.10","Bovenbouw","Onbepaald"))))))))))</f>
        <v>Middenbouw</v>
      </c>
      <c r="E97" s="56">
        <v>3</v>
      </c>
      <c r="F97" s="57" t="s">
        <v>764</v>
      </c>
    </row>
    <row r="98" spans="1:6">
      <c r="A98" s="19" t="s">
        <v>520</v>
      </c>
      <c r="B98" s="15" t="str">
        <f t="shared" si="3"/>
        <v>Ze passen qua woordvorming en zinsbouw correct taalgebruik toe.</v>
      </c>
      <c r="C98" s="15" t="str">
        <f t="shared" si="4"/>
        <v>Ik gebruik goede woorden en zinnen.</v>
      </c>
      <c r="D98" s="16" t="str">
        <f t="shared" si="5"/>
        <v>Middenbouw</v>
      </c>
      <c r="E98" s="26">
        <v>3</v>
      </c>
      <c r="F98" s="5" t="s">
        <v>712</v>
      </c>
    </row>
    <row r="99" spans="1:6">
      <c r="A99" s="19" t="s">
        <v>520</v>
      </c>
      <c r="B99" s="15" t="str">
        <f t="shared" si="3"/>
        <v>Ze passen qua woordvorming en zinsbouw correct taalgebruik toe.</v>
      </c>
      <c r="C99" s="15" t="str">
        <f t="shared" si="4"/>
        <v>Ik gebruik goede woorden en zinnen.</v>
      </c>
      <c r="D99" s="16" t="str">
        <f t="shared" si="5"/>
        <v>Middenbouw</v>
      </c>
      <c r="E99" s="26">
        <v>4</v>
      </c>
      <c r="F99" s="5" t="s">
        <v>698</v>
      </c>
    </row>
    <row r="100" spans="1:6">
      <c r="A100" s="19" t="s">
        <v>520</v>
      </c>
      <c r="B100" s="15" t="str">
        <f t="shared" si="3"/>
        <v>Ze passen qua woordvorming en zinsbouw correct taalgebruik toe.</v>
      </c>
      <c r="C100" s="15" t="str">
        <f t="shared" si="4"/>
        <v>Ik gebruik goede woorden en zinnen.</v>
      </c>
      <c r="D100" s="16" t="str">
        <f t="shared" si="5"/>
        <v>Middenbouw</v>
      </c>
      <c r="E100" s="26">
        <v>4</v>
      </c>
      <c r="F100" s="5" t="s">
        <v>701</v>
      </c>
    </row>
    <row r="101" spans="1:6">
      <c r="A101" s="19" t="s">
        <v>520</v>
      </c>
      <c r="B101" s="15" t="str">
        <f t="shared" si="3"/>
        <v>Ze passen qua woordvorming en zinsbouw correct taalgebruik toe.</v>
      </c>
      <c r="C101" s="15" t="str">
        <f t="shared" si="4"/>
        <v>Ik gebruik goede woorden en zinnen.</v>
      </c>
      <c r="D101" s="16" t="str">
        <f t="shared" si="5"/>
        <v>Middenbouw</v>
      </c>
      <c r="E101" s="26">
        <v>4</v>
      </c>
      <c r="F101" s="5" t="s">
        <v>704</v>
      </c>
    </row>
    <row r="102" spans="1:6">
      <c r="A102" s="21" t="s">
        <v>520</v>
      </c>
      <c r="B102" s="15" t="str">
        <f t="shared" si="3"/>
        <v>Ze passen qua woordvorming en zinsbouw correct taalgebruik toe.</v>
      </c>
      <c r="C102" s="15" t="str">
        <f t="shared" si="4"/>
        <v>Ik gebruik goede woorden en zinnen.</v>
      </c>
      <c r="D102" s="16" t="str">
        <f t="shared" si="5"/>
        <v>Middenbouw</v>
      </c>
      <c r="E102" s="28">
        <v>4</v>
      </c>
      <c r="F102" s="22" t="s">
        <v>716</v>
      </c>
    </row>
    <row r="103" spans="1:6">
      <c r="A103" s="21" t="s">
        <v>520</v>
      </c>
      <c r="B103" s="15" t="str">
        <f t="shared" si="3"/>
        <v>Ze passen qua woordvorming en zinsbouw correct taalgebruik toe.</v>
      </c>
      <c r="C103" s="15" t="str">
        <f t="shared" si="4"/>
        <v>Ik gebruik goede woorden en zinnen.</v>
      </c>
      <c r="D103" s="16" t="str">
        <f t="shared" si="5"/>
        <v>Middenbouw</v>
      </c>
      <c r="E103" s="26">
        <v>5</v>
      </c>
      <c r="F103" s="5" t="s">
        <v>702</v>
      </c>
    </row>
    <row r="104" spans="1:6">
      <c r="A104" s="21" t="s">
        <v>520</v>
      </c>
      <c r="B104" s="15" t="str">
        <f t="shared" si="3"/>
        <v>Ze passen qua woordvorming en zinsbouw correct taalgebruik toe.</v>
      </c>
      <c r="C104" s="15" t="str">
        <f t="shared" si="4"/>
        <v>Ik gebruik goede woorden en zinnen.</v>
      </c>
      <c r="D104" s="16" t="str">
        <f t="shared" si="5"/>
        <v>Middenbouw</v>
      </c>
      <c r="E104" s="26">
        <v>5</v>
      </c>
      <c r="F104" s="5" t="s">
        <v>703</v>
      </c>
    </row>
    <row r="105" spans="1:6">
      <c r="A105" s="21" t="s">
        <v>520</v>
      </c>
      <c r="B105" s="15" t="str">
        <f t="shared" si="3"/>
        <v>Ze passen qua woordvorming en zinsbouw correct taalgebruik toe.</v>
      </c>
      <c r="C105" s="15" t="str">
        <f t="shared" si="4"/>
        <v>Ik gebruik goede woorden en zinnen.</v>
      </c>
      <c r="D105" s="16" t="str">
        <f t="shared" si="5"/>
        <v>Middenbouw</v>
      </c>
      <c r="E105" s="26">
        <v>5</v>
      </c>
      <c r="F105" s="5" t="s">
        <v>717</v>
      </c>
    </row>
    <row r="106" spans="1:6">
      <c r="A106" s="21" t="s">
        <v>520</v>
      </c>
      <c r="B106" s="15" t="str">
        <f t="shared" si="3"/>
        <v>Ze passen qua woordvorming en zinsbouw correct taalgebruik toe.</v>
      </c>
      <c r="C106" s="15" t="str">
        <f t="shared" si="4"/>
        <v>Ik gebruik goede woorden en zinnen.</v>
      </c>
      <c r="D106" s="16" t="str">
        <f t="shared" si="5"/>
        <v>Middenbouw</v>
      </c>
      <c r="E106" s="26">
        <v>5</v>
      </c>
      <c r="F106" s="5" t="s">
        <v>705</v>
      </c>
    </row>
    <row r="107" spans="1:6">
      <c r="A107" s="21" t="s">
        <v>520</v>
      </c>
      <c r="B107" s="15" t="str">
        <f t="shared" si="3"/>
        <v>Ze passen qua woordvorming en zinsbouw correct taalgebruik toe.</v>
      </c>
      <c r="C107" s="15" t="str">
        <f t="shared" si="4"/>
        <v>Ik gebruik goede woorden en zinnen.</v>
      </c>
      <c r="D107" s="16" t="str">
        <f t="shared" si="5"/>
        <v>Middenbouw</v>
      </c>
      <c r="E107" s="26">
        <v>5</v>
      </c>
      <c r="F107" s="5" t="s">
        <v>708</v>
      </c>
    </row>
    <row r="108" spans="1:6">
      <c r="A108" s="21" t="s">
        <v>520</v>
      </c>
      <c r="B108" s="15" t="str">
        <f t="shared" si="3"/>
        <v>Ze passen qua woordvorming en zinsbouw correct taalgebruik toe.</v>
      </c>
      <c r="C108" s="15" t="str">
        <f t="shared" si="4"/>
        <v>Ik gebruik goede woorden en zinnen.</v>
      </c>
      <c r="D108" s="16" t="str">
        <f t="shared" si="5"/>
        <v>Middenbouw</v>
      </c>
      <c r="E108" s="26">
        <v>5</v>
      </c>
      <c r="F108" s="5" t="s">
        <v>718</v>
      </c>
    </row>
    <row r="109" spans="1:6">
      <c r="A109" s="21" t="s">
        <v>520</v>
      </c>
      <c r="B109" s="15" t="str">
        <f t="shared" si="3"/>
        <v>Ze passen qua woordvorming en zinsbouw correct taalgebruik toe.</v>
      </c>
      <c r="C109" s="15" t="str">
        <f t="shared" si="4"/>
        <v>Ik gebruik goede woorden en zinnen.</v>
      </c>
      <c r="D109" s="16" t="str">
        <f t="shared" si="5"/>
        <v>Middenbouw</v>
      </c>
      <c r="E109" s="26">
        <v>5</v>
      </c>
      <c r="F109" s="5" t="s">
        <v>719</v>
      </c>
    </row>
    <row r="110" spans="1:6">
      <c r="A110" s="21" t="s">
        <v>520</v>
      </c>
      <c r="B110" s="15" t="str">
        <f t="shared" si="3"/>
        <v>Ze passen qua woordvorming en zinsbouw correct taalgebruik toe.</v>
      </c>
      <c r="C110" s="15" t="str">
        <f t="shared" si="4"/>
        <v>Ik gebruik goede woorden en zinnen.</v>
      </c>
      <c r="D110" s="16" t="str">
        <f t="shared" si="5"/>
        <v>Middenbouw</v>
      </c>
      <c r="E110" s="26">
        <v>5</v>
      </c>
      <c r="F110" s="5" t="s">
        <v>691</v>
      </c>
    </row>
    <row r="111" spans="1:6">
      <c r="A111" s="21" t="s">
        <v>520</v>
      </c>
      <c r="B111" s="15" t="str">
        <f t="shared" si="3"/>
        <v>Ze passen qua woordvorming en zinsbouw correct taalgebruik toe.</v>
      </c>
      <c r="C111" s="15" t="str">
        <f t="shared" si="4"/>
        <v>Ik gebruik goede woorden en zinnen.</v>
      </c>
      <c r="D111" s="16" t="str">
        <f t="shared" si="5"/>
        <v>Middenbouw</v>
      </c>
      <c r="E111" s="26">
        <v>5</v>
      </c>
      <c r="F111" s="5" t="s">
        <v>723</v>
      </c>
    </row>
    <row r="112" spans="1:6">
      <c r="A112" s="21" t="s">
        <v>520</v>
      </c>
      <c r="B112" s="15" t="str">
        <f t="shared" si="3"/>
        <v>Ze passen qua woordvorming en zinsbouw correct taalgebruik toe.</v>
      </c>
      <c r="C112" s="15" t="str">
        <f t="shared" si="4"/>
        <v>Ik gebruik goede woorden en zinnen.</v>
      </c>
      <c r="D112" s="16" t="str">
        <f t="shared" si="5"/>
        <v>Middenbouw</v>
      </c>
      <c r="E112" s="26">
        <v>5</v>
      </c>
      <c r="F112" s="5" t="s">
        <v>720</v>
      </c>
    </row>
    <row r="113" spans="1:6">
      <c r="A113" s="21" t="s">
        <v>520</v>
      </c>
      <c r="B113" s="15" t="str">
        <f t="shared" si="3"/>
        <v>Ze passen qua woordvorming en zinsbouw correct taalgebruik toe.</v>
      </c>
      <c r="C113" s="15" t="str">
        <f t="shared" si="4"/>
        <v>Ik gebruik goede woorden en zinnen.</v>
      </c>
      <c r="D113" s="16" t="str">
        <f t="shared" si="5"/>
        <v>Middenbouw</v>
      </c>
      <c r="E113" s="26">
        <v>5</v>
      </c>
      <c r="F113" s="5" t="s">
        <v>721</v>
      </c>
    </row>
    <row r="114" spans="1:6">
      <c r="A114" s="21" t="s">
        <v>520</v>
      </c>
      <c r="B114" s="15" t="str">
        <f t="shared" si="3"/>
        <v>Ze passen qua woordvorming en zinsbouw correct taalgebruik toe.</v>
      </c>
      <c r="C114" s="15" t="str">
        <f t="shared" si="4"/>
        <v>Ik gebruik goede woorden en zinnen.</v>
      </c>
      <c r="D114" s="16" t="str">
        <f t="shared" si="5"/>
        <v>Middenbouw</v>
      </c>
      <c r="E114" s="26">
        <v>5</v>
      </c>
      <c r="F114" s="5" t="s">
        <v>724</v>
      </c>
    </row>
    <row r="115" spans="1:6">
      <c r="A115" s="21" t="s">
        <v>520</v>
      </c>
      <c r="B115" s="15" t="str">
        <f t="shared" si="3"/>
        <v>Ze passen qua woordvorming en zinsbouw correct taalgebruik toe.</v>
      </c>
      <c r="C115" s="15" t="str">
        <f t="shared" si="4"/>
        <v>Ik gebruik goede woorden en zinnen.</v>
      </c>
      <c r="D115" s="16" t="str">
        <f t="shared" si="5"/>
        <v>Middenbouw</v>
      </c>
      <c r="E115" s="26">
        <v>3</v>
      </c>
      <c r="F115" s="5" t="s">
        <v>654</v>
      </c>
    </row>
    <row r="116" spans="1:6">
      <c r="A116" s="21" t="s">
        <v>520</v>
      </c>
      <c r="B116" s="15" t="str">
        <f t="shared" si="3"/>
        <v>Ze passen qua woordvorming en zinsbouw correct taalgebruik toe.</v>
      </c>
      <c r="C116" s="15" t="str">
        <f t="shared" si="4"/>
        <v>Ik gebruik goede woorden en zinnen.</v>
      </c>
      <c r="D116" s="16" t="str">
        <f t="shared" si="5"/>
        <v>Middenbouw</v>
      </c>
      <c r="E116" s="29">
        <v>4</v>
      </c>
      <c r="F116" s="23" t="s">
        <v>655</v>
      </c>
    </row>
    <row r="117" spans="1:6">
      <c r="A117" s="21" t="s">
        <v>520</v>
      </c>
      <c r="B117" s="15" t="str">
        <f t="shared" si="3"/>
        <v>Ze passen qua woordvorming en zinsbouw correct taalgebruik toe.</v>
      </c>
      <c r="C117" s="15" t="str">
        <f t="shared" si="4"/>
        <v>Ik gebruik goede woorden en zinnen.</v>
      </c>
      <c r="D117" s="16" t="str">
        <f t="shared" si="5"/>
        <v>Middenbouw</v>
      </c>
      <c r="E117" s="29">
        <v>4</v>
      </c>
      <c r="F117" s="23" t="s">
        <v>643</v>
      </c>
    </row>
    <row r="118" spans="1:6">
      <c r="A118" s="21" t="s">
        <v>520</v>
      </c>
      <c r="B118" s="15" t="str">
        <f t="shared" si="3"/>
        <v>Ze passen qua woordvorming en zinsbouw correct taalgebruik toe.</v>
      </c>
      <c r="C118" s="15" t="str">
        <f t="shared" si="4"/>
        <v>Ik gebruik goede woorden en zinnen.</v>
      </c>
      <c r="D118" s="16" t="str">
        <f t="shared" si="5"/>
        <v>Middenbouw</v>
      </c>
      <c r="E118" s="29">
        <v>4</v>
      </c>
      <c r="F118" s="23" t="s">
        <v>645</v>
      </c>
    </row>
    <row r="119" spans="1:6">
      <c r="A119" s="21" t="s">
        <v>520</v>
      </c>
      <c r="B119" s="15" t="str">
        <f t="shared" si="3"/>
        <v>Ze passen qua woordvorming en zinsbouw correct taalgebruik toe.</v>
      </c>
      <c r="C119" s="15" t="str">
        <f t="shared" si="4"/>
        <v>Ik gebruik goede woorden en zinnen.</v>
      </c>
      <c r="D119" s="16" t="str">
        <f t="shared" si="5"/>
        <v>Middenbouw</v>
      </c>
      <c r="E119" s="29">
        <v>4</v>
      </c>
      <c r="F119" s="23" t="s">
        <v>628</v>
      </c>
    </row>
    <row r="120" spans="1:6">
      <c r="A120" s="21" t="s">
        <v>520</v>
      </c>
      <c r="B120" s="15" t="str">
        <f t="shared" si="3"/>
        <v>Ze passen qua woordvorming en zinsbouw correct taalgebruik toe.</v>
      </c>
      <c r="C120" s="15" t="str">
        <f t="shared" si="4"/>
        <v>Ik gebruik goede woorden en zinnen.</v>
      </c>
      <c r="D120" s="16" t="str">
        <f t="shared" si="5"/>
        <v>Middenbouw</v>
      </c>
      <c r="E120" s="29">
        <v>4</v>
      </c>
      <c r="F120" s="23" t="s">
        <v>656</v>
      </c>
    </row>
    <row r="121" spans="1:6">
      <c r="A121" s="21" t="s">
        <v>520</v>
      </c>
      <c r="B121" s="15" t="str">
        <f t="shared" si="3"/>
        <v>Ze passen qua woordvorming en zinsbouw correct taalgebruik toe.</v>
      </c>
      <c r="C121" s="15" t="str">
        <f t="shared" si="4"/>
        <v>Ik gebruik goede woorden en zinnen.</v>
      </c>
      <c r="D121" s="16" t="str">
        <f t="shared" si="5"/>
        <v>Middenbouw</v>
      </c>
      <c r="E121" s="29">
        <v>4</v>
      </c>
      <c r="F121" s="23" t="s">
        <v>652</v>
      </c>
    </row>
    <row r="122" spans="1:6">
      <c r="A122" s="21" t="s">
        <v>520</v>
      </c>
      <c r="B122" s="15" t="str">
        <f t="shared" si="3"/>
        <v>Ze passen qua woordvorming en zinsbouw correct taalgebruik toe.</v>
      </c>
      <c r="C122" s="15" t="str">
        <f t="shared" si="4"/>
        <v>Ik gebruik goede woorden en zinnen.</v>
      </c>
      <c r="D122" s="16" t="str">
        <f t="shared" si="5"/>
        <v>Middenbouw</v>
      </c>
      <c r="E122" s="26">
        <v>4</v>
      </c>
      <c r="F122" s="5" t="s">
        <v>644</v>
      </c>
    </row>
    <row r="123" spans="1:6">
      <c r="A123" s="21" t="s">
        <v>520</v>
      </c>
      <c r="B123" s="15" t="str">
        <f t="shared" si="3"/>
        <v>Ze passen qua woordvorming en zinsbouw correct taalgebruik toe.</v>
      </c>
      <c r="C123" s="15" t="str">
        <f t="shared" si="4"/>
        <v>Ik gebruik goede woorden en zinnen.</v>
      </c>
      <c r="D123" s="16" t="str">
        <f t="shared" si="5"/>
        <v>Middenbouw</v>
      </c>
      <c r="E123" s="29">
        <v>5</v>
      </c>
      <c r="F123" s="23" t="s">
        <v>648</v>
      </c>
    </row>
    <row r="124" spans="1:6">
      <c r="A124" s="21" t="s">
        <v>520</v>
      </c>
      <c r="B124" s="15" t="str">
        <f t="shared" si="3"/>
        <v>Ze passen qua woordvorming en zinsbouw correct taalgebruik toe.</v>
      </c>
      <c r="C124" s="15" t="str">
        <f t="shared" si="4"/>
        <v>Ik gebruik goede woorden en zinnen.</v>
      </c>
      <c r="D124" s="16" t="str">
        <f t="shared" si="5"/>
        <v>Middenbouw</v>
      </c>
      <c r="E124" s="29">
        <v>5</v>
      </c>
      <c r="F124" s="23" t="s">
        <v>631</v>
      </c>
    </row>
    <row r="125" spans="1:6">
      <c r="A125" s="21" t="s">
        <v>520</v>
      </c>
      <c r="B125" s="15" t="str">
        <f t="shared" si="3"/>
        <v>Ze passen qua woordvorming en zinsbouw correct taalgebruik toe.</v>
      </c>
      <c r="C125" s="15" t="str">
        <f t="shared" si="4"/>
        <v>Ik gebruik goede woorden en zinnen.</v>
      </c>
      <c r="D125" s="16" t="str">
        <f t="shared" si="5"/>
        <v>Middenbouw</v>
      </c>
      <c r="E125" s="29">
        <v>5</v>
      </c>
      <c r="F125" s="23" t="s">
        <v>646</v>
      </c>
    </row>
    <row r="126" spans="1:6">
      <c r="A126" s="21" t="s">
        <v>520</v>
      </c>
      <c r="B126" s="15" t="str">
        <f t="shared" si="3"/>
        <v>Ze passen qua woordvorming en zinsbouw correct taalgebruik toe.</v>
      </c>
      <c r="C126" s="15" t="str">
        <f t="shared" si="4"/>
        <v>Ik gebruik goede woorden en zinnen.</v>
      </c>
      <c r="D126" s="16" t="str">
        <f t="shared" si="5"/>
        <v>Middenbouw</v>
      </c>
      <c r="E126" s="26">
        <v>5</v>
      </c>
      <c r="F126" s="5" t="s">
        <v>637</v>
      </c>
    </row>
    <row r="127" spans="1:6">
      <c r="A127" s="21" t="s">
        <v>520</v>
      </c>
      <c r="B127" s="15" t="str">
        <f t="shared" si="3"/>
        <v>Ze passen qua woordvorming en zinsbouw correct taalgebruik toe.</v>
      </c>
      <c r="C127" s="15" t="str">
        <f t="shared" si="4"/>
        <v>Ik gebruik goede woorden en zinnen.</v>
      </c>
      <c r="D127" s="16" t="str">
        <f t="shared" si="5"/>
        <v>Middenbouw</v>
      </c>
      <c r="E127" s="26">
        <v>5</v>
      </c>
      <c r="F127" s="5" t="s">
        <v>647</v>
      </c>
    </row>
    <row r="128" spans="1:6">
      <c r="A128" s="21" t="s">
        <v>520</v>
      </c>
      <c r="B128" s="15" t="str">
        <f t="shared" si="3"/>
        <v>Ze passen qua woordvorming en zinsbouw correct taalgebruik toe.</v>
      </c>
      <c r="C128" s="15" t="str">
        <f t="shared" si="4"/>
        <v>Ik gebruik goede woorden en zinnen.</v>
      </c>
      <c r="D128" s="16" t="str">
        <f t="shared" si="5"/>
        <v>Middenbouw</v>
      </c>
      <c r="E128" s="26">
        <v>5</v>
      </c>
      <c r="F128" s="5" t="s">
        <v>635</v>
      </c>
    </row>
    <row r="129" spans="1:6">
      <c r="A129" s="9" t="s">
        <v>520</v>
      </c>
      <c r="B129" s="15" t="str">
        <f t="shared" si="3"/>
        <v>Ze passen qua woordvorming en zinsbouw correct taalgebruik toe.</v>
      </c>
      <c r="C129" s="15" t="str">
        <f t="shared" si="4"/>
        <v>Ik gebruik goede woorden en zinnen.</v>
      </c>
      <c r="D129" s="16" t="str">
        <f t="shared" si="5"/>
        <v>Middenbouw</v>
      </c>
      <c r="E129" s="26">
        <v>5</v>
      </c>
      <c r="F129" s="5" t="s">
        <v>649</v>
      </c>
    </row>
    <row r="130" spans="1:6">
      <c r="A130" s="9" t="s">
        <v>534</v>
      </c>
      <c r="B130" s="15" t="str">
        <f t="shared" si="3"/>
        <v>Ze stemmen hun taalgebruik af op de context.</v>
      </c>
      <c r="C130" s="15" t="str">
        <f t="shared" si="4"/>
        <v>Ik gebruik de woorden die bij het gesprek en de mensen passen.</v>
      </c>
      <c r="D130" s="16" t="str">
        <f t="shared" si="5"/>
        <v>Middenbouw</v>
      </c>
      <c r="E130" s="26"/>
      <c r="F130" s="5" t="s">
        <v>527</v>
      </c>
    </row>
    <row r="131" spans="1:6">
      <c r="A131" s="9" t="s">
        <v>534</v>
      </c>
      <c r="B131" s="15" t="str">
        <f t="shared" ref="B131:B194" si="6">IF(A131="1.3.1","Kinderen ondersteunen op actieve wijze de communicatie binnen de groep.",IF(A131="1.3.2","Ze kunnen hun gevoelens verwoorden.",IF(A131="1.3.3","Ze passen qua woordvorming en zinsbouw correct taalgebruik toe.",IF(A131="1.3.4","Ze stemmen hun taalgebruik af op de context.",IF(A131="1.3.5","Ze richten zich op het resultaat van hun taalgedrag.",IF(A131="1.3.6","Kinderen passen strategieën toe voor taalgebruik in context.",IF(A131="1.3.7","Ze zijn erop uit om hun mondelinge taalvaardigheid te verbeteren.",IF(A131="1.3.8","Ze onderkennen dat het belangrijk is dat hun taalgebruik verzorgd is.",IF(A131="1.3.9","Ze weten hoe ze de effectiviteit van hun taalgebruik kunnen vergroten.",IF(A131="1.3.10","Ze houden rekening met interculturele verschillen in taalgebruik.","Voer tussendoel in"))))))))))</f>
        <v>Ze stemmen hun taalgebruik af op de context.</v>
      </c>
      <c r="C131" s="15" t="str">
        <f t="shared" ref="C131:C194" si="7">IF(A131="1.3.1","Ik doe mee met een gesprek in een groep.",IF(A131="1.3.2","Ik kan uitleggen wat ik voel.",IF(A131="1.3.3","Ik gebruik goede woorden en zinnen.",IF(A131="1.3.4","Ik gebruik de woorden die bij het gesprek en de mensen passen.",IF(A131="1.3.5","Ik kan benoemen waarom ik iets vertel.",IF(A131="1.3.6","Ik herken verschillende gesprekssoorten en pas hierop mijn stijl aan.",IF(A131="1.3.7","Ik wil mijn mondelinge taalvaardigheid verbeteren.",IF(A131="1.3.8","Ik weet hoe belangrijk het is om tijdens een gesprek de juiste woorden en zinnen te gebruiken.",IF(A131="1.3.9","Ik kan op de juiste momenten de juiste woorden en zinnen gebruiken.",IF(A131="1.3.10","Ik kan rekening houden met de verschillende gespreksstijlen van mensen onderling.","Voer tussendoel in"))))))))))</f>
        <v>Ik gebruik de woorden die bij het gesprek en de mensen passen.</v>
      </c>
      <c r="D131" s="16" t="str">
        <f t="shared" ref="D131:D194" si="8">IF(A131="1.3.1","Middenbouw",IF(A131="1.3.2","Middenbouw",IF(A131="1.3.3","Middenbouw",IF(A131="1.3.4","Middenbouw",IF(A131="1.3.5","Middenbouw",IF(A131="1.3.6","Bovenbouw",IF(A131="1.3.7","Bovenbouw",IF(A131="1.3.8","Bovenbouw",IF(A131="1.3.9","Bovenbouw",IF(A131="1.3.10","Bovenbouw","Onbepaald"))))))))))</f>
        <v>Middenbouw</v>
      </c>
      <c r="E131" s="26"/>
      <c r="F131" s="5" t="s">
        <v>528</v>
      </c>
    </row>
    <row r="132" spans="1:6">
      <c r="A132" s="9" t="s">
        <v>534</v>
      </c>
      <c r="B132" s="15" t="str">
        <f t="shared" si="6"/>
        <v>Ze stemmen hun taalgebruik af op de context.</v>
      </c>
      <c r="C132" s="15" t="str">
        <f t="shared" si="7"/>
        <v>Ik gebruik de woorden die bij het gesprek en de mensen passen.</v>
      </c>
      <c r="D132" s="16" t="str">
        <f t="shared" si="8"/>
        <v>Middenbouw</v>
      </c>
      <c r="E132" s="26"/>
      <c r="F132" s="5" t="s">
        <v>529</v>
      </c>
    </row>
    <row r="133" spans="1:6">
      <c r="A133" s="9" t="s">
        <v>534</v>
      </c>
      <c r="B133" s="15" t="str">
        <f t="shared" si="6"/>
        <v>Ze stemmen hun taalgebruik af op de context.</v>
      </c>
      <c r="C133" s="15" t="str">
        <f t="shared" si="7"/>
        <v>Ik gebruik de woorden die bij het gesprek en de mensen passen.</v>
      </c>
      <c r="D133" s="16" t="str">
        <f t="shared" si="8"/>
        <v>Middenbouw</v>
      </c>
      <c r="E133" s="26"/>
      <c r="F133" s="5" t="s">
        <v>530</v>
      </c>
    </row>
    <row r="134" spans="1:6">
      <c r="A134" s="14" t="s">
        <v>534</v>
      </c>
      <c r="B134" s="15" t="str">
        <f t="shared" si="6"/>
        <v>Ze stemmen hun taalgebruik af op de context.</v>
      </c>
      <c r="C134" s="15" t="str">
        <f t="shared" si="7"/>
        <v>Ik gebruik de woorden die bij het gesprek en de mensen passen.</v>
      </c>
      <c r="D134" s="16" t="str">
        <f t="shared" si="8"/>
        <v>Middenbouw</v>
      </c>
      <c r="E134" s="26">
        <v>3</v>
      </c>
      <c r="F134" s="5" t="s">
        <v>695</v>
      </c>
    </row>
    <row r="135" spans="1:6">
      <c r="A135" s="14" t="s">
        <v>534</v>
      </c>
      <c r="B135" s="15" t="str">
        <f t="shared" si="6"/>
        <v>Ze stemmen hun taalgebruik af op de context.</v>
      </c>
      <c r="C135" s="15" t="str">
        <f t="shared" si="7"/>
        <v>Ik gebruik de woorden die bij het gesprek en de mensen passen.</v>
      </c>
      <c r="D135" s="16" t="str">
        <f t="shared" si="8"/>
        <v>Middenbouw</v>
      </c>
      <c r="E135" s="26">
        <v>3</v>
      </c>
      <c r="F135" s="5" t="s">
        <v>694</v>
      </c>
    </row>
    <row r="136" spans="1:6">
      <c r="A136" s="14" t="s">
        <v>534</v>
      </c>
      <c r="B136" s="15" t="str">
        <f t="shared" si="6"/>
        <v>Ze stemmen hun taalgebruik af op de context.</v>
      </c>
      <c r="C136" s="15" t="str">
        <f t="shared" si="7"/>
        <v>Ik gebruik de woorden die bij het gesprek en de mensen passen.</v>
      </c>
      <c r="D136" s="16" t="str">
        <f t="shared" si="8"/>
        <v>Middenbouw</v>
      </c>
      <c r="E136" s="26">
        <v>3</v>
      </c>
      <c r="F136" s="5" t="s">
        <v>696</v>
      </c>
    </row>
    <row r="137" spans="1:6">
      <c r="A137" s="14" t="s">
        <v>534</v>
      </c>
      <c r="B137" s="15" t="str">
        <f t="shared" si="6"/>
        <v>Ze stemmen hun taalgebruik af op de context.</v>
      </c>
      <c r="C137" s="15" t="str">
        <f t="shared" si="7"/>
        <v>Ik gebruik de woorden die bij het gesprek en de mensen passen.</v>
      </c>
      <c r="D137" s="16" t="str">
        <f t="shared" si="8"/>
        <v>Middenbouw</v>
      </c>
      <c r="E137" s="26">
        <v>3</v>
      </c>
      <c r="F137" s="5" t="s">
        <v>711</v>
      </c>
    </row>
    <row r="138" spans="1:6">
      <c r="A138" s="14" t="s">
        <v>534</v>
      </c>
      <c r="B138" s="15" t="str">
        <f t="shared" si="6"/>
        <v>Ze stemmen hun taalgebruik af op de context.</v>
      </c>
      <c r="C138" s="15" t="str">
        <f t="shared" si="7"/>
        <v>Ik gebruik de woorden die bij het gesprek en de mensen passen.</v>
      </c>
      <c r="D138" s="16" t="str">
        <f t="shared" si="8"/>
        <v>Middenbouw</v>
      </c>
      <c r="E138" s="26">
        <v>3</v>
      </c>
      <c r="F138" s="5" t="s">
        <v>710</v>
      </c>
    </row>
    <row r="139" spans="1:6">
      <c r="A139" s="14" t="s">
        <v>534</v>
      </c>
      <c r="B139" s="15" t="str">
        <f t="shared" si="6"/>
        <v>Ze stemmen hun taalgebruik af op de context.</v>
      </c>
      <c r="C139" s="15" t="str">
        <f t="shared" si="7"/>
        <v>Ik gebruik de woorden die bij het gesprek en de mensen passen.</v>
      </c>
      <c r="D139" s="16" t="str">
        <f t="shared" si="8"/>
        <v>Middenbouw</v>
      </c>
      <c r="E139" s="26">
        <v>3</v>
      </c>
      <c r="F139" s="5" t="s">
        <v>697</v>
      </c>
    </row>
    <row r="140" spans="1:6">
      <c r="A140" s="14" t="s">
        <v>534</v>
      </c>
      <c r="B140" s="15" t="str">
        <f t="shared" si="6"/>
        <v>Ze stemmen hun taalgebruik af op de context.</v>
      </c>
      <c r="C140" s="15" t="str">
        <f t="shared" si="7"/>
        <v>Ik gebruik de woorden die bij het gesprek en de mensen passen.</v>
      </c>
      <c r="D140" s="16" t="str">
        <f t="shared" si="8"/>
        <v>Middenbouw</v>
      </c>
      <c r="E140" s="26">
        <v>3</v>
      </c>
      <c r="F140" s="5" t="s">
        <v>714</v>
      </c>
    </row>
    <row r="141" spans="1:6">
      <c r="A141" s="14" t="s">
        <v>534</v>
      </c>
      <c r="B141" s="15" t="str">
        <f t="shared" si="6"/>
        <v>Ze stemmen hun taalgebruik af op de context.</v>
      </c>
      <c r="C141" s="15" t="str">
        <f t="shared" si="7"/>
        <v>Ik gebruik de woorden die bij het gesprek en de mensen passen.</v>
      </c>
      <c r="D141" s="16" t="str">
        <f t="shared" si="8"/>
        <v>Middenbouw</v>
      </c>
      <c r="E141" s="26">
        <v>3</v>
      </c>
      <c r="F141" s="5" t="s">
        <v>652</v>
      </c>
    </row>
    <row r="142" spans="1:6">
      <c r="A142" s="14" t="s">
        <v>534</v>
      </c>
      <c r="B142" s="15" t="str">
        <f t="shared" si="6"/>
        <v>Ze stemmen hun taalgebruik af op de context.</v>
      </c>
      <c r="C142" s="15" t="str">
        <f t="shared" si="7"/>
        <v>Ik gebruik de woorden die bij het gesprek en de mensen passen.</v>
      </c>
      <c r="D142" s="16" t="str">
        <f t="shared" si="8"/>
        <v>Middenbouw</v>
      </c>
      <c r="E142" s="26">
        <v>3</v>
      </c>
      <c r="F142" s="5" t="s">
        <v>689</v>
      </c>
    </row>
    <row r="143" spans="1:6">
      <c r="A143" s="14" t="s">
        <v>534</v>
      </c>
      <c r="B143" s="15" t="str">
        <f t="shared" si="6"/>
        <v>Ze stemmen hun taalgebruik af op de context.</v>
      </c>
      <c r="C143" s="15" t="str">
        <f t="shared" si="7"/>
        <v>Ik gebruik de woorden die bij het gesprek en de mensen passen.</v>
      </c>
      <c r="D143" s="16" t="str">
        <f t="shared" si="8"/>
        <v>Middenbouw</v>
      </c>
      <c r="E143" s="26">
        <v>3</v>
      </c>
      <c r="F143" s="5" t="s">
        <v>693</v>
      </c>
    </row>
    <row r="144" spans="1:6">
      <c r="A144" s="14" t="s">
        <v>534</v>
      </c>
      <c r="B144" s="15" t="str">
        <f t="shared" si="6"/>
        <v>Ze stemmen hun taalgebruik af op de context.</v>
      </c>
      <c r="C144" s="15" t="str">
        <f t="shared" si="7"/>
        <v>Ik gebruik de woorden die bij het gesprek en de mensen passen.</v>
      </c>
      <c r="D144" s="16" t="str">
        <f t="shared" si="8"/>
        <v>Middenbouw</v>
      </c>
      <c r="E144" s="26">
        <v>3</v>
      </c>
      <c r="F144" s="5" t="s">
        <v>713</v>
      </c>
    </row>
    <row r="145" spans="1:6">
      <c r="A145" s="14" t="s">
        <v>534</v>
      </c>
      <c r="B145" s="15" t="str">
        <f t="shared" si="6"/>
        <v>Ze stemmen hun taalgebruik af op de context.</v>
      </c>
      <c r="C145" s="15" t="str">
        <f t="shared" si="7"/>
        <v>Ik gebruik de woorden die bij het gesprek en de mensen passen.</v>
      </c>
      <c r="D145" s="16" t="str">
        <f t="shared" si="8"/>
        <v>Middenbouw</v>
      </c>
      <c r="E145" s="26">
        <v>3</v>
      </c>
      <c r="F145" s="5" t="s">
        <v>712</v>
      </c>
    </row>
    <row r="146" spans="1:6">
      <c r="A146" s="14" t="s">
        <v>534</v>
      </c>
      <c r="B146" s="15" t="str">
        <f t="shared" si="6"/>
        <v>Ze stemmen hun taalgebruik af op de context.</v>
      </c>
      <c r="C146" s="15" t="str">
        <f t="shared" si="7"/>
        <v>Ik gebruik de woorden die bij het gesprek en de mensen passen.</v>
      </c>
      <c r="D146" s="16" t="str">
        <f t="shared" si="8"/>
        <v>Middenbouw</v>
      </c>
      <c r="E146" s="26">
        <v>3</v>
      </c>
      <c r="F146" s="5" t="s">
        <v>701</v>
      </c>
    </row>
    <row r="147" spans="1:6">
      <c r="A147" s="14" t="s">
        <v>534</v>
      </c>
      <c r="B147" s="15" t="str">
        <f t="shared" si="6"/>
        <v>Ze stemmen hun taalgebruik af op de context.</v>
      </c>
      <c r="C147" s="15" t="str">
        <f t="shared" si="7"/>
        <v>Ik gebruik de woorden die bij het gesprek en de mensen passen.</v>
      </c>
      <c r="D147" s="16" t="str">
        <f t="shared" si="8"/>
        <v>Middenbouw</v>
      </c>
      <c r="E147" s="26">
        <v>4</v>
      </c>
      <c r="F147" s="5" t="s">
        <v>698</v>
      </c>
    </row>
    <row r="148" spans="1:6">
      <c r="A148" s="14" t="s">
        <v>534</v>
      </c>
      <c r="B148" s="15" t="str">
        <f t="shared" si="6"/>
        <v>Ze stemmen hun taalgebruik af op de context.</v>
      </c>
      <c r="C148" s="15" t="str">
        <f t="shared" si="7"/>
        <v>Ik gebruik de woorden die bij het gesprek en de mensen passen.</v>
      </c>
      <c r="D148" s="16" t="str">
        <f t="shared" si="8"/>
        <v>Middenbouw</v>
      </c>
      <c r="E148" s="26">
        <v>4</v>
      </c>
      <c r="F148" s="5" t="s">
        <v>704</v>
      </c>
    </row>
    <row r="149" spans="1:6">
      <c r="A149" s="14" t="s">
        <v>534</v>
      </c>
      <c r="B149" s="15" t="str">
        <f t="shared" si="6"/>
        <v>Ze stemmen hun taalgebruik af op de context.</v>
      </c>
      <c r="C149" s="15" t="str">
        <f t="shared" si="7"/>
        <v>Ik gebruik de woorden die bij het gesprek en de mensen passen.</v>
      </c>
      <c r="D149" s="16" t="str">
        <f t="shared" si="8"/>
        <v>Middenbouw</v>
      </c>
      <c r="E149" s="26">
        <v>4</v>
      </c>
      <c r="F149" s="5" t="s">
        <v>696</v>
      </c>
    </row>
    <row r="150" spans="1:6">
      <c r="A150" s="14" t="s">
        <v>534</v>
      </c>
      <c r="B150" s="15" t="str">
        <f t="shared" si="6"/>
        <v>Ze stemmen hun taalgebruik af op de context.</v>
      </c>
      <c r="C150" s="15" t="str">
        <f t="shared" si="7"/>
        <v>Ik gebruik de woorden die bij het gesprek en de mensen passen.</v>
      </c>
      <c r="D150" s="16" t="str">
        <f t="shared" si="8"/>
        <v>Middenbouw</v>
      </c>
      <c r="E150" s="26">
        <v>4</v>
      </c>
      <c r="F150" s="5" t="s">
        <v>716</v>
      </c>
    </row>
    <row r="151" spans="1:6">
      <c r="A151" s="14" t="s">
        <v>534</v>
      </c>
      <c r="B151" s="15" t="str">
        <f t="shared" si="6"/>
        <v>Ze stemmen hun taalgebruik af op de context.</v>
      </c>
      <c r="C151" s="15" t="str">
        <f t="shared" si="7"/>
        <v>Ik gebruik de woorden die bij het gesprek en de mensen passen.</v>
      </c>
      <c r="D151" s="16" t="str">
        <f t="shared" si="8"/>
        <v>Middenbouw</v>
      </c>
      <c r="E151" s="26">
        <v>5</v>
      </c>
      <c r="F151" s="5" t="s">
        <v>702</v>
      </c>
    </row>
    <row r="152" spans="1:6">
      <c r="A152" s="14" t="s">
        <v>534</v>
      </c>
      <c r="B152" s="15" t="str">
        <f t="shared" si="6"/>
        <v>Ze stemmen hun taalgebruik af op de context.</v>
      </c>
      <c r="C152" s="15" t="str">
        <f t="shared" si="7"/>
        <v>Ik gebruik de woorden die bij het gesprek en de mensen passen.</v>
      </c>
      <c r="D152" s="16" t="str">
        <f t="shared" si="8"/>
        <v>Middenbouw</v>
      </c>
      <c r="E152" s="26">
        <v>5</v>
      </c>
      <c r="F152" s="5" t="s">
        <v>703</v>
      </c>
    </row>
    <row r="153" spans="1:6">
      <c r="A153" s="14" t="s">
        <v>534</v>
      </c>
      <c r="B153" s="15" t="str">
        <f t="shared" si="6"/>
        <v>Ze stemmen hun taalgebruik af op de context.</v>
      </c>
      <c r="C153" s="15" t="str">
        <f t="shared" si="7"/>
        <v>Ik gebruik de woorden die bij het gesprek en de mensen passen.</v>
      </c>
      <c r="D153" s="16" t="str">
        <f t="shared" si="8"/>
        <v>Middenbouw</v>
      </c>
      <c r="E153" s="26">
        <v>5</v>
      </c>
      <c r="F153" s="5" t="s">
        <v>717</v>
      </c>
    </row>
    <row r="154" spans="1:6">
      <c r="A154" s="14" t="s">
        <v>534</v>
      </c>
      <c r="B154" s="15" t="str">
        <f t="shared" si="6"/>
        <v>Ze stemmen hun taalgebruik af op de context.</v>
      </c>
      <c r="C154" s="15" t="str">
        <f t="shared" si="7"/>
        <v>Ik gebruik de woorden die bij het gesprek en de mensen passen.</v>
      </c>
      <c r="D154" s="16" t="str">
        <f t="shared" si="8"/>
        <v>Middenbouw</v>
      </c>
      <c r="E154" s="26">
        <v>5</v>
      </c>
      <c r="F154" s="5" t="s">
        <v>705</v>
      </c>
    </row>
    <row r="155" spans="1:6">
      <c r="A155" s="14" t="s">
        <v>534</v>
      </c>
      <c r="B155" s="15" t="str">
        <f t="shared" si="6"/>
        <v>Ze stemmen hun taalgebruik af op de context.</v>
      </c>
      <c r="C155" s="15" t="str">
        <f t="shared" si="7"/>
        <v>Ik gebruik de woorden die bij het gesprek en de mensen passen.</v>
      </c>
      <c r="D155" s="16" t="str">
        <f t="shared" si="8"/>
        <v>Middenbouw</v>
      </c>
      <c r="E155" s="26">
        <v>5</v>
      </c>
      <c r="F155" s="5" t="s">
        <v>719</v>
      </c>
    </row>
    <row r="156" spans="1:6">
      <c r="A156" s="14" t="s">
        <v>534</v>
      </c>
      <c r="B156" s="15" t="str">
        <f t="shared" si="6"/>
        <v>Ze stemmen hun taalgebruik af op de context.</v>
      </c>
      <c r="C156" s="15" t="str">
        <f t="shared" si="7"/>
        <v>Ik gebruik de woorden die bij het gesprek en de mensen passen.</v>
      </c>
      <c r="D156" s="16" t="str">
        <f t="shared" si="8"/>
        <v>Middenbouw</v>
      </c>
      <c r="E156" s="26">
        <v>5</v>
      </c>
      <c r="F156" s="5" t="s">
        <v>691</v>
      </c>
    </row>
    <row r="157" spans="1:6">
      <c r="A157" s="14" t="s">
        <v>534</v>
      </c>
      <c r="B157" s="15" t="str">
        <f t="shared" si="6"/>
        <v>Ze stemmen hun taalgebruik af op de context.</v>
      </c>
      <c r="C157" s="15" t="str">
        <f t="shared" si="7"/>
        <v>Ik gebruik de woorden die bij het gesprek en de mensen passen.</v>
      </c>
      <c r="D157" s="16" t="str">
        <f t="shared" si="8"/>
        <v>Middenbouw</v>
      </c>
      <c r="E157" s="26">
        <v>5</v>
      </c>
      <c r="F157" s="5" t="s">
        <v>723</v>
      </c>
    </row>
    <row r="158" spans="1:6">
      <c r="A158" s="14" t="s">
        <v>534</v>
      </c>
      <c r="B158" s="15" t="str">
        <f t="shared" si="6"/>
        <v>Ze stemmen hun taalgebruik af op de context.</v>
      </c>
      <c r="C158" s="15" t="str">
        <f t="shared" si="7"/>
        <v>Ik gebruik de woorden die bij het gesprek en de mensen passen.</v>
      </c>
      <c r="D158" s="16" t="str">
        <f t="shared" si="8"/>
        <v>Middenbouw</v>
      </c>
      <c r="E158" s="26">
        <v>5</v>
      </c>
      <c r="F158" s="5" t="s">
        <v>720</v>
      </c>
    </row>
    <row r="159" spans="1:6">
      <c r="A159" s="14" t="s">
        <v>534</v>
      </c>
      <c r="B159" s="15" t="str">
        <f t="shared" si="6"/>
        <v>Ze stemmen hun taalgebruik af op de context.</v>
      </c>
      <c r="C159" s="15" t="str">
        <f t="shared" si="7"/>
        <v>Ik gebruik de woorden die bij het gesprek en de mensen passen.</v>
      </c>
      <c r="D159" s="16" t="str">
        <f t="shared" si="8"/>
        <v>Middenbouw</v>
      </c>
      <c r="E159" s="26">
        <v>5</v>
      </c>
      <c r="F159" s="5" t="s">
        <v>721</v>
      </c>
    </row>
    <row r="160" spans="1:6">
      <c r="A160" s="14" t="s">
        <v>534</v>
      </c>
      <c r="B160" s="15" t="str">
        <f t="shared" si="6"/>
        <v>Ze stemmen hun taalgebruik af op de context.</v>
      </c>
      <c r="C160" s="15" t="str">
        <f t="shared" si="7"/>
        <v>Ik gebruik de woorden die bij het gesprek en de mensen passen.</v>
      </c>
      <c r="D160" s="16" t="str">
        <f t="shared" si="8"/>
        <v>Middenbouw</v>
      </c>
      <c r="E160" s="26">
        <v>5</v>
      </c>
      <c r="F160" s="5" t="s">
        <v>724</v>
      </c>
    </row>
    <row r="161" spans="1:6">
      <c r="A161" s="14" t="s">
        <v>534</v>
      </c>
      <c r="B161" s="15" t="str">
        <f t="shared" si="6"/>
        <v>Ze stemmen hun taalgebruik af op de context.</v>
      </c>
      <c r="C161" s="15" t="str">
        <f t="shared" si="7"/>
        <v>Ik gebruik de woorden die bij het gesprek en de mensen passen.</v>
      </c>
      <c r="D161" s="16" t="str">
        <f t="shared" si="8"/>
        <v>Middenbouw</v>
      </c>
      <c r="E161" s="26">
        <v>5</v>
      </c>
      <c r="F161" s="5" t="s">
        <v>793</v>
      </c>
    </row>
    <row r="162" spans="1:6">
      <c r="A162" s="9" t="s">
        <v>534</v>
      </c>
      <c r="B162" s="15" t="str">
        <f t="shared" si="6"/>
        <v>Ze stemmen hun taalgebruik af op de context.</v>
      </c>
      <c r="C162" s="15" t="str">
        <f t="shared" si="7"/>
        <v>Ik gebruik de woorden die bij het gesprek en de mensen passen.</v>
      </c>
      <c r="D162" s="16" t="str">
        <f t="shared" si="8"/>
        <v>Middenbouw</v>
      </c>
      <c r="E162" s="26">
        <v>3</v>
      </c>
      <c r="F162" s="5" t="s">
        <v>654</v>
      </c>
    </row>
    <row r="163" spans="1:6">
      <c r="A163" s="9" t="s">
        <v>534</v>
      </c>
      <c r="B163" s="15" t="str">
        <f t="shared" si="6"/>
        <v>Ze stemmen hun taalgebruik af op de context.</v>
      </c>
      <c r="C163" s="15" t="str">
        <f t="shared" si="7"/>
        <v>Ik gebruik de woorden die bij het gesprek en de mensen passen.</v>
      </c>
      <c r="D163" s="16" t="str">
        <f t="shared" si="8"/>
        <v>Middenbouw</v>
      </c>
      <c r="E163" s="26">
        <v>4</v>
      </c>
      <c r="F163" s="5" t="s">
        <v>645</v>
      </c>
    </row>
    <row r="164" spans="1:6">
      <c r="A164" s="9" t="s">
        <v>534</v>
      </c>
      <c r="B164" s="15" t="str">
        <f t="shared" si="6"/>
        <v>Ze stemmen hun taalgebruik af op de context.</v>
      </c>
      <c r="C164" s="15" t="str">
        <f t="shared" si="7"/>
        <v>Ik gebruik de woorden die bij het gesprek en de mensen passen.</v>
      </c>
      <c r="D164" s="16" t="str">
        <f t="shared" si="8"/>
        <v>Middenbouw</v>
      </c>
      <c r="E164" s="26">
        <v>4</v>
      </c>
      <c r="F164" s="5" t="s">
        <v>658</v>
      </c>
    </row>
    <row r="165" spans="1:6">
      <c r="A165" s="9" t="s">
        <v>534</v>
      </c>
      <c r="B165" s="15" t="str">
        <f t="shared" si="6"/>
        <v>Ze stemmen hun taalgebruik af op de context.</v>
      </c>
      <c r="C165" s="15" t="str">
        <f t="shared" si="7"/>
        <v>Ik gebruik de woorden die bij het gesprek en de mensen passen.</v>
      </c>
      <c r="D165" s="16" t="str">
        <f t="shared" si="8"/>
        <v>Middenbouw</v>
      </c>
      <c r="E165" s="26">
        <v>4</v>
      </c>
      <c r="F165" s="5" t="s">
        <v>628</v>
      </c>
    </row>
    <row r="166" spans="1:6">
      <c r="A166" s="9" t="s">
        <v>534</v>
      </c>
      <c r="B166" s="15" t="str">
        <f t="shared" si="6"/>
        <v>Ze stemmen hun taalgebruik af op de context.</v>
      </c>
      <c r="C166" s="15" t="str">
        <f t="shared" si="7"/>
        <v>Ik gebruik de woorden die bij het gesprek en de mensen passen.</v>
      </c>
      <c r="D166" s="16" t="str">
        <f t="shared" si="8"/>
        <v>Middenbouw</v>
      </c>
      <c r="E166" s="26">
        <v>4</v>
      </c>
      <c r="F166" s="5" t="s">
        <v>652</v>
      </c>
    </row>
    <row r="167" spans="1:6">
      <c r="A167" s="9" t="s">
        <v>534</v>
      </c>
      <c r="B167" s="15" t="str">
        <f t="shared" si="6"/>
        <v>Ze stemmen hun taalgebruik af op de context.</v>
      </c>
      <c r="C167" s="15" t="str">
        <f t="shared" si="7"/>
        <v>Ik gebruik de woorden die bij het gesprek en de mensen passen.</v>
      </c>
      <c r="D167" s="16" t="str">
        <f t="shared" si="8"/>
        <v>Middenbouw</v>
      </c>
      <c r="E167" s="26">
        <v>4</v>
      </c>
      <c r="F167" s="5" t="s">
        <v>656</v>
      </c>
    </row>
    <row r="168" spans="1:6">
      <c r="A168" s="9" t="s">
        <v>534</v>
      </c>
      <c r="B168" s="15" t="str">
        <f t="shared" si="6"/>
        <v>Ze stemmen hun taalgebruik af op de context.</v>
      </c>
      <c r="C168" s="15" t="str">
        <f t="shared" si="7"/>
        <v>Ik gebruik de woorden die bij het gesprek en de mensen passen.</v>
      </c>
      <c r="D168" s="16" t="str">
        <f t="shared" si="8"/>
        <v>Middenbouw</v>
      </c>
      <c r="E168" s="26">
        <v>5</v>
      </c>
      <c r="F168" s="5" t="s">
        <v>659</v>
      </c>
    </row>
    <row r="169" spans="1:6">
      <c r="A169" s="9" t="s">
        <v>534</v>
      </c>
      <c r="B169" s="15" t="str">
        <f t="shared" si="6"/>
        <v>Ze stemmen hun taalgebruik af op de context.</v>
      </c>
      <c r="C169" s="15" t="str">
        <f t="shared" si="7"/>
        <v>Ik gebruik de woorden die bij het gesprek en de mensen passen.</v>
      </c>
      <c r="D169" s="16" t="str">
        <f t="shared" si="8"/>
        <v>Middenbouw</v>
      </c>
      <c r="E169" s="26">
        <v>5</v>
      </c>
      <c r="F169" s="5" t="s">
        <v>637</v>
      </c>
    </row>
    <row r="170" spans="1:6">
      <c r="A170" s="9" t="s">
        <v>534</v>
      </c>
      <c r="B170" s="15" t="str">
        <f t="shared" si="6"/>
        <v>Ze stemmen hun taalgebruik af op de context.</v>
      </c>
      <c r="C170" s="15" t="str">
        <f t="shared" si="7"/>
        <v>Ik gebruik de woorden die bij het gesprek en de mensen passen.</v>
      </c>
      <c r="D170" s="16" t="str">
        <f t="shared" si="8"/>
        <v>Middenbouw</v>
      </c>
      <c r="E170" s="26">
        <v>5</v>
      </c>
      <c r="F170" s="5" t="s">
        <v>647</v>
      </c>
    </row>
    <row r="171" spans="1:6">
      <c r="A171" s="9" t="s">
        <v>534</v>
      </c>
      <c r="B171" s="15" t="str">
        <f t="shared" si="6"/>
        <v>Ze stemmen hun taalgebruik af op de context.</v>
      </c>
      <c r="C171" s="15" t="str">
        <f t="shared" si="7"/>
        <v>Ik gebruik de woorden die bij het gesprek en de mensen passen.</v>
      </c>
      <c r="D171" s="16" t="str">
        <f t="shared" si="8"/>
        <v>Middenbouw</v>
      </c>
      <c r="E171" s="26">
        <v>5</v>
      </c>
      <c r="F171" s="5" t="s">
        <v>651</v>
      </c>
    </row>
    <row r="172" spans="1:6">
      <c r="A172" s="9" t="s">
        <v>534</v>
      </c>
      <c r="B172" s="15" t="str">
        <f t="shared" si="6"/>
        <v>Ze stemmen hun taalgebruik af op de context.</v>
      </c>
      <c r="C172" s="15" t="str">
        <f t="shared" si="7"/>
        <v>Ik gebruik de woorden die bij het gesprek en de mensen passen.</v>
      </c>
      <c r="D172" s="16" t="str">
        <f t="shared" si="8"/>
        <v>Middenbouw</v>
      </c>
      <c r="E172" s="26">
        <v>5</v>
      </c>
      <c r="F172" s="5" t="s">
        <v>648</v>
      </c>
    </row>
    <row r="173" spans="1:6">
      <c r="A173" s="9" t="s">
        <v>534</v>
      </c>
      <c r="B173" s="15" t="str">
        <f t="shared" si="6"/>
        <v>Ze stemmen hun taalgebruik af op de context.</v>
      </c>
      <c r="C173" s="15" t="str">
        <f t="shared" si="7"/>
        <v>Ik gebruik de woorden die bij het gesprek en de mensen passen.</v>
      </c>
      <c r="D173" s="16" t="str">
        <f t="shared" si="8"/>
        <v>Middenbouw</v>
      </c>
      <c r="E173" s="26">
        <v>5</v>
      </c>
      <c r="F173" s="5" t="s">
        <v>649</v>
      </c>
    </row>
    <row r="174" spans="1:6">
      <c r="A174" s="9" t="s">
        <v>534</v>
      </c>
      <c r="B174" s="15" t="str">
        <f t="shared" si="6"/>
        <v>Ze stemmen hun taalgebruik af op de context.</v>
      </c>
      <c r="C174" s="15" t="str">
        <f t="shared" si="7"/>
        <v>Ik gebruik de woorden die bij het gesprek en de mensen passen.</v>
      </c>
      <c r="D174" s="16" t="str">
        <f t="shared" si="8"/>
        <v>Middenbouw</v>
      </c>
      <c r="E174" s="26">
        <v>5</v>
      </c>
      <c r="F174" s="5" t="s">
        <v>650</v>
      </c>
    </row>
    <row r="175" spans="1:6">
      <c r="A175" s="9" t="s">
        <v>534</v>
      </c>
      <c r="B175" s="15" t="str">
        <f t="shared" si="6"/>
        <v>Ze stemmen hun taalgebruik af op de context.</v>
      </c>
      <c r="C175" s="15" t="str">
        <f t="shared" si="7"/>
        <v>Ik gebruik de woorden die bij het gesprek en de mensen passen.</v>
      </c>
      <c r="D175" s="16" t="str">
        <f t="shared" si="8"/>
        <v>Middenbouw</v>
      </c>
      <c r="E175" s="26">
        <v>5</v>
      </c>
      <c r="F175" s="5" t="s">
        <v>638</v>
      </c>
    </row>
    <row r="176" spans="1:6">
      <c r="A176" s="9" t="s">
        <v>534</v>
      </c>
      <c r="B176" s="15" t="str">
        <f t="shared" si="6"/>
        <v>Ze stemmen hun taalgebruik af op de context.</v>
      </c>
      <c r="C176" s="15" t="str">
        <f t="shared" si="7"/>
        <v>Ik gebruik de woorden die bij het gesprek en de mensen passen.</v>
      </c>
      <c r="D176" s="16" t="str">
        <f t="shared" si="8"/>
        <v>Middenbouw</v>
      </c>
      <c r="E176" s="26">
        <v>5</v>
      </c>
      <c r="F176" s="5" t="s">
        <v>631</v>
      </c>
    </row>
    <row r="177" spans="1:6">
      <c r="A177" s="9" t="s">
        <v>534</v>
      </c>
      <c r="B177" s="15" t="str">
        <f t="shared" si="6"/>
        <v>Ze stemmen hun taalgebruik af op de context.</v>
      </c>
      <c r="C177" s="15" t="str">
        <f t="shared" si="7"/>
        <v>Ik gebruik de woorden die bij het gesprek en de mensen passen.</v>
      </c>
      <c r="D177" s="16" t="str">
        <f t="shared" si="8"/>
        <v>Middenbouw</v>
      </c>
      <c r="E177" s="26">
        <v>5</v>
      </c>
      <c r="F177" s="23" t="s">
        <v>646</v>
      </c>
    </row>
    <row r="178" spans="1:6">
      <c r="A178" s="14" t="s">
        <v>588</v>
      </c>
      <c r="B178" s="15" t="str">
        <f t="shared" si="6"/>
        <v>Ze richten zich op het resultaat van hun taalgedrag.</v>
      </c>
      <c r="C178" s="15" t="str">
        <f t="shared" si="7"/>
        <v>Ik kan benoemen waarom ik iets vertel.</v>
      </c>
      <c r="D178" s="16" t="str">
        <f t="shared" si="8"/>
        <v>Middenbouw</v>
      </c>
      <c r="E178" s="25">
        <v>3</v>
      </c>
      <c r="F178" s="17" t="s">
        <v>695</v>
      </c>
    </row>
    <row r="179" spans="1:6">
      <c r="A179" s="14" t="s">
        <v>588</v>
      </c>
      <c r="B179" s="15" t="str">
        <f t="shared" si="6"/>
        <v>Ze richten zich op het resultaat van hun taalgedrag.</v>
      </c>
      <c r="C179" s="15" t="str">
        <f t="shared" si="7"/>
        <v>Ik kan benoemen waarom ik iets vertel.</v>
      </c>
      <c r="D179" s="16" t="str">
        <f t="shared" si="8"/>
        <v>Middenbouw</v>
      </c>
      <c r="E179" s="26">
        <v>3</v>
      </c>
      <c r="F179" s="5" t="s">
        <v>694</v>
      </c>
    </row>
    <row r="180" spans="1:6">
      <c r="A180" s="14" t="s">
        <v>588</v>
      </c>
      <c r="B180" s="15" t="str">
        <f t="shared" si="6"/>
        <v>Ze richten zich op het resultaat van hun taalgedrag.</v>
      </c>
      <c r="C180" s="15" t="str">
        <f t="shared" si="7"/>
        <v>Ik kan benoemen waarom ik iets vertel.</v>
      </c>
      <c r="D180" s="16" t="str">
        <f t="shared" si="8"/>
        <v>Middenbouw</v>
      </c>
      <c r="E180" s="26">
        <v>3</v>
      </c>
      <c r="F180" s="5" t="s">
        <v>696</v>
      </c>
    </row>
    <row r="181" spans="1:6">
      <c r="A181" s="14" t="s">
        <v>588</v>
      </c>
      <c r="B181" s="15" t="str">
        <f t="shared" si="6"/>
        <v>Ze richten zich op het resultaat van hun taalgedrag.</v>
      </c>
      <c r="C181" s="15" t="str">
        <f t="shared" si="7"/>
        <v>Ik kan benoemen waarom ik iets vertel.</v>
      </c>
      <c r="D181" s="16" t="str">
        <f t="shared" si="8"/>
        <v>Middenbouw</v>
      </c>
      <c r="E181" s="26">
        <v>3</v>
      </c>
      <c r="F181" s="5" t="s">
        <v>710</v>
      </c>
    </row>
    <row r="182" spans="1:6">
      <c r="A182" s="14" t="s">
        <v>588</v>
      </c>
      <c r="B182" s="15" t="str">
        <f t="shared" si="6"/>
        <v>Ze richten zich op het resultaat van hun taalgedrag.</v>
      </c>
      <c r="C182" s="15" t="str">
        <f t="shared" si="7"/>
        <v>Ik kan benoemen waarom ik iets vertel.</v>
      </c>
      <c r="D182" s="16" t="str">
        <f t="shared" si="8"/>
        <v>Middenbouw</v>
      </c>
      <c r="E182" s="26">
        <v>3</v>
      </c>
      <c r="F182" s="5" t="s">
        <v>697</v>
      </c>
    </row>
    <row r="183" spans="1:6">
      <c r="A183" s="14" t="s">
        <v>588</v>
      </c>
      <c r="B183" s="15" t="str">
        <f t="shared" si="6"/>
        <v>Ze richten zich op het resultaat van hun taalgedrag.</v>
      </c>
      <c r="C183" s="15" t="str">
        <f t="shared" si="7"/>
        <v>Ik kan benoemen waarom ik iets vertel.</v>
      </c>
      <c r="D183" s="16" t="str">
        <f t="shared" si="8"/>
        <v>Middenbouw</v>
      </c>
      <c r="E183" s="26">
        <v>3</v>
      </c>
      <c r="F183" s="5" t="s">
        <v>714</v>
      </c>
    </row>
    <row r="184" spans="1:6">
      <c r="A184" s="14" t="s">
        <v>588</v>
      </c>
      <c r="B184" s="15" t="str">
        <f t="shared" si="6"/>
        <v>Ze richten zich op het resultaat van hun taalgedrag.</v>
      </c>
      <c r="C184" s="15" t="str">
        <f t="shared" si="7"/>
        <v>Ik kan benoemen waarom ik iets vertel.</v>
      </c>
      <c r="D184" s="16" t="str">
        <f t="shared" si="8"/>
        <v>Middenbouw</v>
      </c>
      <c r="E184" s="26">
        <v>3</v>
      </c>
      <c r="F184" s="5" t="s">
        <v>715</v>
      </c>
    </row>
    <row r="185" spans="1:6">
      <c r="A185" s="14" t="s">
        <v>588</v>
      </c>
      <c r="B185" s="15" t="str">
        <f t="shared" si="6"/>
        <v>Ze richten zich op het resultaat van hun taalgedrag.</v>
      </c>
      <c r="C185" s="15" t="str">
        <f t="shared" si="7"/>
        <v>Ik kan benoemen waarom ik iets vertel.</v>
      </c>
      <c r="D185" s="16" t="str">
        <f t="shared" si="8"/>
        <v>Middenbouw</v>
      </c>
      <c r="E185" s="26">
        <v>3</v>
      </c>
      <c r="F185" s="5" t="s">
        <v>652</v>
      </c>
    </row>
    <row r="186" spans="1:6">
      <c r="A186" s="14" t="s">
        <v>588</v>
      </c>
      <c r="B186" s="15" t="str">
        <f t="shared" si="6"/>
        <v>Ze richten zich op het resultaat van hun taalgedrag.</v>
      </c>
      <c r="C186" s="15" t="str">
        <f t="shared" si="7"/>
        <v>Ik kan benoemen waarom ik iets vertel.</v>
      </c>
      <c r="D186" s="16" t="str">
        <f t="shared" si="8"/>
        <v>Middenbouw</v>
      </c>
      <c r="E186" s="26">
        <v>3</v>
      </c>
      <c r="F186" s="5" t="s">
        <v>689</v>
      </c>
    </row>
    <row r="187" spans="1:6">
      <c r="A187" s="14" t="s">
        <v>588</v>
      </c>
      <c r="B187" s="15" t="str">
        <f t="shared" si="6"/>
        <v>Ze richten zich op het resultaat van hun taalgedrag.</v>
      </c>
      <c r="C187" s="15" t="str">
        <f t="shared" si="7"/>
        <v>Ik kan benoemen waarom ik iets vertel.</v>
      </c>
      <c r="D187" s="16" t="str">
        <f t="shared" si="8"/>
        <v>Middenbouw</v>
      </c>
      <c r="E187" s="26">
        <v>3</v>
      </c>
      <c r="F187" s="5" t="s">
        <v>693</v>
      </c>
    </row>
    <row r="188" spans="1:6">
      <c r="A188" s="14" t="s">
        <v>588</v>
      </c>
      <c r="B188" s="15" t="str">
        <f t="shared" si="6"/>
        <v>Ze richten zich op het resultaat van hun taalgedrag.</v>
      </c>
      <c r="C188" s="15" t="str">
        <f t="shared" si="7"/>
        <v>Ik kan benoemen waarom ik iets vertel.</v>
      </c>
      <c r="D188" s="16" t="str">
        <f t="shared" si="8"/>
        <v>Middenbouw</v>
      </c>
      <c r="E188" s="26">
        <v>3</v>
      </c>
      <c r="F188" s="5" t="s">
        <v>713</v>
      </c>
    </row>
    <row r="189" spans="1:6">
      <c r="A189" s="14" t="s">
        <v>588</v>
      </c>
      <c r="B189" s="15" t="str">
        <f t="shared" si="6"/>
        <v>Ze richten zich op het resultaat van hun taalgedrag.</v>
      </c>
      <c r="C189" s="15" t="str">
        <f t="shared" si="7"/>
        <v>Ik kan benoemen waarom ik iets vertel.</v>
      </c>
      <c r="D189" s="16" t="str">
        <f t="shared" si="8"/>
        <v>Middenbouw</v>
      </c>
      <c r="E189" s="26">
        <v>3</v>
      </c>
      <c r="F189" s="5" t="s">
        <v>712</v>
      </c>
    </row>
    <row r="190" spans="1:6">
      <c r="A190" s="14" t="s">
        <v>588</v>
      </c>
      <c r="B190" s="15" t="str">
        <f t="shared" si="6"/>
        <v>Ze richten zich op het resultaat van hun taalgedrag.</v>
      </c>
      <c r="C190" s="15" t="str">
        <f t="shared" si="7"/>
        <v>Ik kan benoemen waarom ik iets vertel.</v>
      </c>
      <c r="D190" s="16" t="str">
        <f t="shared" si="8"/>
        <v>Middenbouw</v>
      </c>
      <c r="E190" s="26">
        <v>4</v>
      </c>
      <c r="F190" s="5" t="s">
        <v>698</v>
      </c>
    </row>
    <row r="191" spans="1:6">
      <c r="A191" s="14" t="s">
        <v>588</v>
      </c>
      <c r="B191" s="15" t="str">
        <f t="shared" si="6"/>
        <v>Ze richten zich op het resultaat van hun taalgedrag.</v>
      </c>
      <c r="C191" s="15" t="str">
        <f t="shared" si="7"/>
        <v>Ik kan benoemen waarom ik iets vertel.</v>
      </c>
      <c r="D191" s="16" t="str">
        <f t="shared" si="8"/>
        <v>Middenbouw</v>
      </c>
      <c r="E191" s="26">
        <v>4</v>
      </c>
      <c r="F191" s="5" t="s">
        <v>701</v>
      </c>
    </row>
    <row r="192" spans="1:6">
      <c r="A192" s="14" t="s">
        <v>588</v>
      </c>
      <c r="B192" s="15" t="str">
        <f t="shared" si="6"/>
        <v>Ze richten zich op het resultaat van hun taalgedrag.</v>
      </c>
      <c r="C192" s="15" t="str">
        <f t="shared" si="7"/>
        <v>Ik kan benoemen waarom ik iets vertel.</v>
      </c>
      <c r="D192" s="16" t="str">
        <f t="shared" si="8"/>
        <v>Middenbouw</v>
      </c>
      <c r="E192" s="26">
        <v>4</v>
      </c>
      <c r="F192" s="5" t="s">
        <v>696</v>
      </c>
    </row>
    <row r="193" spans="1:6">
      <c r="A193" s="14" t="s">
        <v>588</v>
      </c>
      <c r="B193" s="15" t="str">
        <f t="shared" si="6"/>
        <v>Ze richten zich op het resultaat van hun taalgedrag.</v>
      </c>
      <c r="C193" s="15" t="str">
        <f t="shared" si="7"/>
        <v>Ik kan benoemen waarom ik iets vertel.</v>
      </c>
      <c r="D193" s="16" t="str">
        <f t="shared" si="8"/>
        <v>Middenbouw</v>
      </c>
      <c r="E193" s="26">
        <v>4</v>
      </c>
      <c r="F193" s="5" t="s">
        <v>716</v>
      </c>
    </row>
    <row r="194" spans="1:6">
      <c r="A194" s="14" t="s">
        <v>588</v>
      </c>
      <c r="B194" s="15" t="str">
        <f t="shared" si="6"/>
        <v>Ze richten zich op het resultaat van hun taalgedrag.</v>
      </c>
      <c r="C194" s="15" t="str">
        <f t="shared" si="7"/>
        <v>Ik kan benoemen waarom ik iets vertel.</v>
      </c>
      <c r="D194" s="16" t="str">
        <f t="shared" si="8"/>
        <v>Middenbouw</v>
      </c>
      <c r="E194" s="26">
        <v>5</v>
      </c>
      <c r="F194" s="5" t="s">
        <v>702</v>
      </c>
    </row>
    <row r="195" spans="1:6">
      <c r="A195" s="14" t="s">
        <v>588</v>
      </c>
      <c r="B195" s="15" t="str">
        <f t="shared" ref="B195:B258" si="9">IF(A195="1.3.1","Kinderen ondersteunen op actieve wijze de communicatie binnen de groep.",IF(A195="1.3.2","Ze kunnen hun gevoelens verwoorden.",IF(A195="1.3.3","Ze passen qua woordvorming en zinsbouw correct taalgebruik toe.",IF(A195="1.3.4","Ze stemmen hun taalgebruik af op de context.",IF(A195="1.3.5","Ze richten zich op het resultaat van hun taalgedrag.",IF(A195="1.3.6","Kinderen passen strategieën toe voor taalgebruik in context.",IF(A195="1.3.7","Ze zijn erop uit om hun mondelinge taalvaardigheid te verbeteren.",IF(A195="1.3.8","Ze onderkennen dat het belangrijk is dat hun taalgebruik verzorgd is.",IF(A195="1.3.9","Ze weten hoe ze de effectiviteit van hun taalgebruik kunnen vergroten.",IF(A195="1.3.10","Ze houden rekening met interculturele verschillen in taalgebruik.","Voer tussendoel in"))))))))))</f>
        <v>Ze richten zich op het resultaat van hun taalgedrag.</v>
      </c>
      <c r="C195" s="15" t="str">
        <f t="shared" ref="C195:C258" si="10">IF(A195="1.3.1","Ik doe mee met een gesprek in een groep.",IF(A195="1.3.2","Ik kan uitleggen wat ik voel.",IF(A195="1.3.3","Ik gebruik goede woorden en zinnen.",IF(A195="1.3.4","Ik gebruik de woorden die bij het gesprek en de mensen passen.",IF(A195="1.3.5","Ik kan benoemen waarom ik iets vertel.",IF(A195="1.3.6","Ik herken verschillende gesprekssoorten en pas hierop mijn stijl aan.",IF(A195="1.3.7","Ik wil mijn mondelinge taalvaardigheid verbeteren.",IF(A195="1.3.8","Ik weet hoe belangrijk het is om tijdens een gesprek de juiste woorden en zinnen te gebruiken.",IF(A195="1.3.9","Ik kan op de juiste momenten de juiste woorden en zinnen gebruiken.",IF(A195="1.3.10","Ik kan rekening houden met de verschillende gespreksstijlen van mensen onderling.","Voer tussendoel in"))))))))))</f>
        <v>Ik kan benoemen waarom ik iets vertel.</v>
      </c>
      <c r="D195" s="16" t="str">
        <f t="shared" ref="D195:D258" si="11">IF(A195="1.3.1","Middenbouw",IF(A195="1.3.2","Middenbouw",IF(A195="1.3.3","Middenbouw",IF(A195="1.3.4","Middenbouw",IF(A195="1.3.5","Middenbouw",IF(A195="1.3.6","Bovenbouw",IF(A195="1.3.7","Bovenbouw",IF(A195="1.3.8","Bovenbouw",IF(A195="1.3.9","Bovenbouw",IF(A195="1.3.10","Bovenbouw","Onbepaald"))))))))))</f>
        <v>Middenbouw</v>
      </c>
      <c r="E195" s="26">
        <v>5</v>
      </c>
      <c r="F195" s="5" t="s">
        <v>703</v>
      </c>
    </row>
    <row r="196" spans="1:6">
      <c r="A196" s="14" t="s">
        <v>588</v>
      </c>
      <c r="B196" s="15" t="str">
        <f t="shared" si="9"/>
        <v>Ze richten zich op het resultaat van hun taalgedrag.</v>
      </c>
      <c r="C196" s="15" t="str">
        <f t="shared" si="10"/>
        <v>Ik kan benoemen waarom ik iets vertel.</v>
      </c>
      <c r="D196" s="16" t="str">
        <f t="shared" si="11"/>
        <v>Middenbouw</v>
      </c>
      <c r="E196" s="26">
        <v>5</v>
      </c>
      <c r="F196" s="5" t="s">
        <v>717</v>
      </c>
    </row>
    <row r="197" spans="1:6">
      <c r="A197" s="14" t="s">
        <v>588</v>
      </c>
      <c r="B197" s="15" t="str">
        <f t="shared" si="9"/>
        <v>Ze richten zich op het resultaat van hun taalgedrag.</v>
      </c>
      <c r="C197" s="15" t="str">
        <f t="shared" si="10"/>
        <v>Ik kan benoemen waarom ik iets vertel.</v>
      </c>
      <c r="D197" s="16" t="str">
        <f t="shared" si="11"/>
        <v>Middenbouw</v>
      </c>
      <c r="E197" s="26">
        <v>5</v>
      </c>
      <c r="F197" s="5" t="s">
        <v>705</v>
      </c>
    </row>
    <row r="198" spans="1:6">
      <c r="A198" s="14" t="s">
        <v>588</v>
      </c>
      <c r="B198" s="15" t="str">
        <f t="shared" si="9"/>
        <v>Ze richten zich op het resultaat van hun taalgedrag.</v>
      </c>
      <c r="C198" s="15" t="str">
        <f t="shared" si="10"/>
        <v>Ik kan benoemen waarom ik iets vertel.</v>
      </c>
      <c r="D198" s="16" t="str">
        <f t="shared" si="11"/>
        <v>Middenbouw</v>
      </c>
      <c r="E198" s="26">
        <v>5</v>
      </c>
      <c r="F198" s="5" t="s">
        <v>820</v>
      </c>
    </row>
    <row r="199" spans="1:6">
      <c r="A199" s="14" t="s">
        <v>588</v>
      </c>
      <c r="B199" s="15" t="str">
        <f t="shared" si="9"/>
        <v>Ze richten zich op het resultaat van hun taalgedrag.</v>
      </c>
      <c r="C199" s="15" t="str">
        <f t="shared" si="10"/>
        <v>Ik kan benoemen waarom ik iets vertel.</v>
      </c>
      <c r="D199" s="16" t="str">
        <f t="shared" si="11"/>
        <v>Middenbouw</v>
      </c>
      <c r="E199" s="26">
        <v>5</v>
      </c>
      <c r="F199" s="5" t="s">
        <v>719</v>
      </c>
    </row>
    <row r="200" spans="1:6">
      <c r="A200" s="14" t="s">
        <v>588</v>
      </c>
      <c r="B200" s="15" t="str">
        <f t="shared" si="9"/>
        <v>Ze richten zich op het resultaat van hun taalgedrag.</v>
      </c>
      <c r="C200" s="15" t="str">
        <f t="shared" si="10"/>
        <v>Ik kan benoemen waarom ik iets vertel.</v>
      </c>
      <c r="D200" s="16" t="str">
        <f t="shared" si="11"/>
        <v>Middenbouw</v>
      </c>
      <c r="E200" s="26">
        <v>5</v>
      </c>
      <c r="F200" s="5" t="s">
        <v>696</v>
      </c>
    </row>
    <row r="201" spans="1:6">
      <c r="A201" s="14" t="s">
        <v>588</v>
      </c>
      <c r="B201" s="15" t="str">
        <f t="shared" si="9"/>
        <v>Ze richten zich op het resultaat van hun taalgedrag.</v>
      </c>
      <c r="C201" s="15" t="str">
        <f t="shared" si="10"/>
        <v>Ik kan benoemen waarom ik iets vertel.</v>
      </c>
      <c r="D201" s="16" t="str">
        <f t="shared" si="11"/>
        <v>Middenbouw</v>
      </c>
      <c r="E201" s="26">
        <v>5</v>
      </c>
      <c r="F201" s="5" t="s">
        <v>821</v>
      </c>
    </row>
    <row r="202" spans="1:6">
      <c r="A202" s="14" t="s">
        <v>588</v>
      </c>
      <c r="B202" s="15" t="str">
        <f t="shared" si="9"/>
        <v>Ze richten zich op het resultaat van hun taalgedrag.</v>
      </c>
      <c r="C202" s="15" t="str">
        <f t="shared" si="10"/>
        <v>Ik kan benoemen waarom ik iets vertel.</v>
      </c>
      <c r="D202" s="16" t="str">
        <f t="shared" si="11"/>
        <v>Middenbouw</v>
      </c>
      <c r="E202" s="26">
        <v>5</v>
      </c>
      <c r="F202" s="5" t="s">
        <v>723</v>
      </c>
    </row>
    <row r="203" spans="1:6">
      <c r="A203" s="14" t="s">
        <v>588</v>
      </c>
      <c r="B203" s="15" t="str">
        <f t="shared" si="9"/>
        <v>Ze richten zich op het resultaat van hun taalgedrag.</v>
      </c>
      <c r="C203" s="15" t="str">
        <f t="shared" si="10"/>
        <v>Ik kan benoemen waarom ik iets vertel.</v>
      </c>
      <c r="D203" s="16" t="str">
        <f t="shared" si="11"/>
        <v>Middenbouw</v>
      </c>
      <c r="E203" s="26">
        <v>5</v>
      </c>
      <c r="F203" s="5" t="s">
        <v>720</v>
      </c>
    </row>
    <row r="204" spans="1:6">
      <c r="A204" s="14" t="s">
        <v>588</v>
      </c>
      <c r="B204" s="15" t="str">
        <f t="shared" si="9"/>
        <v>Ze richten zich op het resultaat van hun taalgedrag.</v>
      </c>
      <c r="C204" s="15" t="str">
        <f t="shared" si="10"/>
        <v>Ik kan benoemen waarom ik iets vertel.</v>
      </c>
      <c r="D204" s="16" t="str">
        <f t="shared" si="11"/>
        <v>Middenbouw</v>
      </c>
      <c r="E204" s="26">
        <v>5</v>
      </c>
      <c r="F204" s="5" t="s">
        <v>721</v>
      </c>
    </row>
    <row r="205" spans="1:6">
      <c r="A205" s="9" t="s">
        <v>588</v>
      </c>
      <c r="B205" s="15" t="str">
        <f t="shared" si="9"/>
        <v>Ze richten zich op het resultaat van hun taalgedrag.</v>
      </c>
      <c r="C205" s="15" t="str">
        <f t="shared" si="10"/>
        <v>Ik kan benoemen waarom ik iets vertel.</v>
      </c>
      <c r="D205" s="16" t="str">
        <f t="shared" si="11"/>
        <v>Middenbouw</v>
      </c>
      <c r="E205" s="26">
        <v>4</v>
      </c>
      <c r="F205" s="5" t="s">
        <v>658</v>
      </c>
    </row>
    <row r="206" spans="1:6">
      <c r="A206" s="9" t="s">
        <v>588</v>
      </c>
      <c r="B206" s="15" t="str">
        <f t="shared" si="9"/>
        <v>Ze richten zich op het resultaat van hun taalgedrag.</v>
      </c>
      <c r="C206" s="15" t="str">
        <f t="shared" si="10"/>
        <v>Ik kan benoemen waarom ik iets vertel.</v>
      </c>
      <c r="D206" s="16" t="str">
        <f t="shared" si="11"/>
        <v>Middenbouw</v>
      </c>
      <c r="E206" s="26">
        <v>4</v>
      </c>
      <c r="F206" s="5" t="s">
        <v>628</v>
      </c>
    </row>
    <row r="207" spans="1:6">
      <c r="A207" s="9" t="s">
        <v>588</v>
      </c>
      <c r="B207" s="15" t="str">
        <f t="shared" si="9"/>
        <v>Ze richten zich op het resultaat van hun taalgedrag.</v>
      </c>
      <c r="C207" s="15" t="str">
        <f t="shared" si="10"/>
        <v>Ik kan benoemen waarom ik iets vertel.</v>
      </c>
      <c r="D207" s="16" t="str">
        <f t="shared" si="11"/>
        <v>Middenbouw</v>
      </c>
      <c r="E207" s="26">
        <v>4</v>
      </c>
      <c r="F207" s="5" t="s">
        <v>652</v>
      </c>
    </row>
    <row r="208" spans="1:6">
      <c r="A208" s="9" t="s">
        <v>588</v>
      </c>
      <c r="B208" s="15" t="str">
        <f t="shared" si="9"/>
        <v>Ze richten zich op het resultaat van hun taalgedrag.</v>
      </c>
      <c r="C208" s="15" t="str">
        <f t="shared" si="10"/>
        <v>Ik kan benoemen waarom ik iets vertel.</v>
      </c>
      <c r="D208" s="16" t="str">
        <f t="shared" si="11"/>
        <v>Middenbouw</v>
      </c>
      <c r="E208" s="26">
        <v>5</v>
      </c>
      <c r="F208" s="5" t="s">
        <v>647</v>
      </c>
    </row>
    <row r="209" spans="1:6">
      <c r="A209" s="9" t="s">
        <v>588</v>
      </c>
      <c r="B209" s="15" t="str">
        <f t="shared" si="9"/>
        <v>Ze richten zich op het resultaat van hun taalgedrag.</v>
      </c>
      <c r="C209" s="15" t="str">
        <f t="shared" si="10"/>
        <v>Ik kan benoemen waarom ik iets vertel.</v>
      </c>
      <c r="D209" s="16" t="str">
        <f t="shared" si="11"/>
        <v>Middenbouw</v>
      </c>
      <c r="E209" s="26">
        <v>5</v>
      </c>
      <c r="F209" s="5" t="s">
        <v>631</v>
      </c>
    </row>
    <row r="210" spans="1:6">
      <c r="A210" s="9" t="s">
        <v>588</v>
      </c>
      <c r="B210" s="15" t="str">
        <f t="shared" si="9"/>
        <v>Ze richten zich op het resultaat van hun taalgedrag.</v>
      </c>
      <c r="C210" s="15" t="str">
        <f t="shared" si="10"/>
        <v>Ik kan benoemen waarom ik iets vertel.</v>
      </c>
      <c r="D210" s="16" t="str">
        <f t="shared" si="11"/>
        <v>Middenbouw</v>
      </c>
      <c r="E210" s="26">
        <v>5</v>
      </c>
      <c r="F210" s="5" t="s">
        <v>649</v>
      </c>
    </row>
    <row r="211" spans="1:6">
      <c r="A211" s="9" t="s">
        <v>588</v>
      </c>
      <c r="B211" s="15" t="str">
        <f t="shared" si="9"/>
        <v>Ze richten zich op het resultaat van hun taalgedrag.</v>
      </c>
      <c r="C211" s="15" t="str">
        <f t="shared" si="10"/>
        <v>Ik kan benoemen waarom ik iets vertel.</v>
      </c>
      <c r="D211" s="16" t="str">
        <f t="shared" si="11"/>
        <v>Middenbouw</v>
      </c>
      <c r="E211" s="26">
        <v>5</v>
      </c>
      <c r="F211" s="5" t="s">
        <v>650</v>
      </c>
    </row>
    <row r="212" spans="1:6">
      <c r="A212" s="9" t="s">
        <v>588</v>
      </c>
      <c r="B212" s="15" t="str">
        <f t="shared" si="9"/>
        <v>Ze richten zich op het resultaat van hun taalgedrag.</v>
      </c>
      <c r="C212" s="15" t="str">
        <f t="shared" si="10"/>
        <v>Ik kan benoemen waarom ik iets vertel.</v>
      </c>
      <c r="D212" s="16" t="str">
        <f t="shared" si="11"/>
        <v>Middenbouw</v>
      </c>
      <c r="E212" s="26">
        <v>5</v>
      </c>
      <c r="F212" s="5" t="s">
        <v>633</v>
      </c>
    </row>
    <row r="213" spans="1:6">
      <c r="A213" s="9" t="s">
        <v>588</v>
      </c>
      <c r="B213" s="15" t="str">
        <f t="shared" si="9"/>
        <v>Ze richten zich op het resultaat van hun taalgedrag.</v>
      </c>
      <c r="C213" s="15" t="str">
        <f t="shared" si="10"/>
        <v>Ik kan benoemen waarom ik iets vertel.</v>
      </c>
      <c r="D213" s="16" t="str">
        <f t="shared" si="11"/>
        <v>Middenbouw</v>
      </c>
      <c r="E213" s="26">
        <v>5</v>
      </c>
      <c r="F213" s="5" t="s">
        <v>646</v>
      </c>
    </row>
    <row r="214" spans="1:6">
      <c r="A214" s="9" t="s">
        <v>589</v>
      </c>
      <c r="B214" s="15" t="str">
        <f t="shared" si="9"/>
        <v>Kinderen passen strategieën toe voor taalgebruik in context.</v>
      </c>
      <c r="C214" s="15" t="str">
        <f t="shared" si="10"/>
        <v>Ik herken verschillende gesprekssoorten en pas hierop mijn stijl aan.</v>
      </c>
      <c r="D214" s="16" t="str">
        <f t="shared" si="11"/>
        <v>Bovenbouw</v>
      </c>
      <c r="E214" s="26">
        <v>6</v>
      </c>
      <c r="F214" s="5" t="s">
        <v>704</v>
      </c>
    </row>
    <row r="215" spans="1:6">
      <c r="A215" s="9" t="s">
        <v>589</v>
      </c>
      <c r="B215" s="15" t="str">
        <f t="shared" si="9"/>
        <v>Kinderen passen strategieën toe voor taalgebruik in context.</v>
      </c>
      <c r="C215" s="15" t="str">
        <f t="shared" si="10"/>
        <v>Ik herken verschillende gesprekssoorten en pas hierop mijn stijl aan.</v>
      </c>
      <c r="D215" s="16" t="str">
        <f t="shared" si="11"/>
        <v>Bovenbouw</v>
      </c>
      <c r="E215" s="26">
        <v>6</v>
      </c>
      <c r="F215" s="5" t="s">
        <v>750</v>
      </c>
    </row>
    <row r="216" spans="1:6">
      <c r="A216" s="9" t="s">
        <v>589</v>
      </c>
      <c r="B216" s="15" t="str">
        <f t="shared" si="9"/>
        <v>Kinderen passen strategieën toe voor taalgebruik in context.</v>
      </c>
      <c r="C216" s="15" t="str">
        <f t="shared" si="10"/>
        <v>Ik herken verschillende gesprekssoorten en pas hierop mijn stijl aan.</v>
      </c>
      <c r="D216" s="16" t="str">
        <f t="shared" si="11"/>
        <v>Bovenbouw</v>
      </c>
      <c r="E216" s="26">
        <v>6</v>
      </c>
      <c r="F216" s="5" t="s">
        <v>735</v>
      </c>
    </row>
    <row r="217" spans="1:6">
      <c r="A217" s="9" t="s">
        <v>589</v>
      </c>
      <c r="B217" s="15" t="str">
        <f t="shared" si="9"/>
        <v>Kinderen passen strategieën toe voor taalgebruik in context.</v>
      </c>
      <c r="C217" s="15" t="str">
        <f t="shared" si="10"/>
        <v>Ik herken verschillende gesprekssoorten en pas hierop mijn stijl aan.</v>
      </c>
      <c r="D217" s="16" t="str">
        <f t="shared" si="11"/>
        <v>Bovenbouw</v>
      </c>
      <c r="E217" s="26">
        <v>6</v>
      </c>
      <c r="F217" s="5" t="s">
        <v>724</v>
      </c>
    </row>
    <row r="218" spans="1:6">
      <c r="A218" s="9" t="s">
        <v>589</v>
      </c>
      <c r="B218" s="15" t="str">
        <f t="shared" si="9"/>
        <v>Kinderen passen strategieën toe voor taalgebruik in context.</v>
      </c>
      <c r="C218" s="15" t="str">
        <f t="shared" si="10"/>
        <v>Ik herken verschillende gesprekssoorten en pas hierop mijn stijl aan.</v>
      </c>
      <c r="D218" s="16" t="str">
        <f t="shared" si="11"/>
        <v>Bovenbouw</v>
      </c>
      <c r="E218" s="26">
        <v>6</v>
      </c>
      <c r="F218" s="5" t="s">
        <v>744</v>
      </c>
    </row>
    <row r="219" spans="1:6">
      <c r="A219" s="9" t="s">
        <v>589</v>
      </c>
      <c r="B219" s="15" t="str">
        <f t="shared" si="9"/>
        <v>Kinderen passen strategieën toe voor taalgebruik in context.</v>
      </c>
      <c r="C219" s="15" t="str">
        <f t="shared" si="10"/>
        <v>Ik herken verschillende gesprekssoorten en pas hierop mijn stijl aan.</v>
      </c>
      <c r="D219" s="16" t="str">
        <f t="shared" si="11"/>
        <v>Bovenbouw</v>
      </c>
      <c r="E219" s="26">
        <v>6</v>
      </c>
      <c r="F219" s="5" t="s">
        <v>725</v>
      </c>
    </row>
    <row r="220" spans="1:6">
      <c r="A220" s="9" t="s">
        <v>589</v>
      </c>
      <c r="B220" s="15" t="str">
        <f t="shared" si="9"/>
        <v>Kinderen passen strategieën toe voor taalgebruik in context.</v>
      </c>
      <c r="C220" s="15" t="str">
        <f t="shared" si="10"/>
        <v>Ik herken verschillende gesprekssoorten en pas hierop mijn stijl aan.</v>
      </c>
      <c r="D220" s="16" t="str">
        <f t="shared" si="11"/>
        <v>Bovenbouw</v>
      </c>
      <c r="E220" s="26">
        <v>6</v>
      </c>
      <c r="F220" s="5" t="s">
        <v>685</v>
      </c>
    </row>
    <row r="221" spans="1:6">
      <c r="A221" s="9" t="s">
        <v>589</v>
      </c>
      <c r="B221" s="15" t="str">
        <f t="shared" si="9"/>
        <v>Kinderen passen strategieën toe voor taalgebruik in context.</v>
      </c>
      <c r="C221" s="15" t="str">
        <f t="shared" si="10"/>
        <v>Ik herken verschillende gesprekssoorten en pas hierop mijn stijl aan.</v>
      </c>
      <c r="D221" s="16" t="str">
        <f t="shared" si="11"/>
        <v>Bovenbouw</v>
      </c>
      <c r="E221" s="26">
        <v>7</v>
      </c>
      <c r="F221" s="5" t="s">
        <v>820</v>
      </c>
    </row>
    <row r="222" spans="1:6">
      <c r="A222" s="9" t="s">
        <v>589</v>
      </c>
      <c r="B222" s="15" t="str">
        <f t="shared" si="9"/>
        <v>Kinderen passen strategieën toe voor taalgebruik in context.</v>
      </c>
      <c r="C222" s="15" t="str">
        <f t="shared" si="10"/>
        <v>Ik herken verschillende gesprekssoorten en pas hierop mijn stijl aan.</v>
      </c>
      <c r="D222" s="16" t="str">
        <f t="shared" si="11"/>
        <v>Bovenbouw</v>
      </c>
      <c r="E222" s="26">
        <v>7</v>
      </c>
      <c r="F222" s="5" t="s">
        <v>726</v>
      </c>
    </row>
    <row r="223" spans="1:6">
      <c r="A223" s="9" t="s">
        <v>589</v>
      </c>
      <c r="B223" s="15" t="str">
        <f t="shared" si="9"/>
        <v>Kinderen passen strategieën toe voor taalgebruik in context.</v>
      </c>
      <c r="C223" s="15" t="str">
        <f t="shared" si="10"/>
        <v>Ik herken verschillende gesprekssoorten en pas hierop mijn stijl aan.</v>
      </c>
      <c r="D223" s="16" t="str">
        <f t="shared" si="11"/>
        <v>Bovenbouw</v>
      </c>
      <c r="E223" s="26">
        <v>7</v>
      </c>
      <c r="F223" s="5" t="s">
        <v>745</v>
      </c>
    </row>
    <row r="224" spans="1:6">
      <c r="A224" s="9" t="s">
        <v>589</v>
      </c>
      <c r="B224" s="15" t="str">
        <f t="shared" si="9"/>
        <v>Kinderen passen strategieën toe voor taalgebruik in context.</v>
      </c>
      <c r="C224" s="15" t="str">
        <f t="shared" si="10"/>
        <v>Ik herken verschillende gesprekssoorten en pas hierop mijn stijl aan.</v>
      </c>
      <c r="D224" s="16" t="str">
        <f t="shared" si="11"/>
        <v>Bovenbouw</v>
      </c>
      <c r="E224" s="26">
        <v>7</v>
      </c>
      <c r="F224" s="5" t="s">
        <v>739</v>
      </c>
    </row>
    <row r="225" spans="1:6">
      <c r="A225" s="9" t="s">
        <v>589</v>
      </c>
      <c r="B225" s="15" t="str">
        <f t="shared" si="9"/>
        <v>Kinderen passen strategieën toe voor taalgebruik in context.</v>
      </c>
      <c r="C225" s="15" t="str">
        <f t="shared" si="10"/>
        <v>Ik herken verschillende gesprekssoorten en pas hierop mijn stijl aan.</v>
      </c>
      <c r="D225" s="16" t="str">
        <f t="shared" si="11"/>
        <v>Bovenbouw</v>
      </c>
      <c r="E225" s="26">
        <v>7</v>
      </c>
      <c r="F225" s="5" t="s">
        <v>640</v>
      </c>
    </row>
    <row r="226" spans="1:6">
      <c r="A226" s="9" t="s">
        <v>589</v>
      </c>
      <c r="B226" s="15" t="str">
        <f t="shared" si="9"/>
        <v>Kinderen passen strategieën toe voor taalgebruik in context.</v>
      </c>
      <c r="C226" s="15" t="str">
        <f t="shared" si="10"/>
        <v>Ik herken verschillende gesprekssoorten en pas hierop mijn stijl aan.</v>
      </c>
      <c r="D226" s="16" t="str">
        <f t="shared" si="11"/>
        <v>Bovenbouw</v>
      </c>
      <c r="E226" s="26">
        <v>7</v>
      </c>
      <c r="F226" s="5" t="s">
        <v>709</v>
      </c>
    </row>
    <row r="227" spans="1:6">
      <c r="A227" s="9" t="s">
        <v>589</v>
      </c>
      <c r="B227" s="15" t="str">
        <f t="shared" si="9"/>
        <v>Kinderen passen strategieën toe voor taalgebruik in context.</v>
      </c>
      <c r="C227" s="15" t="str">
        <f t="shared" si="10"/>
        <v>Ik herken verschillende gesprekssoorten en pas hierop mijn stijl aan.</v>
      </c>
      <c r="D227" s="16" t="str">
        <f t="shared" si="11"/>
        <v>Bovenbouw</v>
      </c>
      <c r="E227" s="26">
        <v>7</v>
      </c>
      <c r="F227" s="5" t="s">
        <v>746</v>
      </c>
    </row>
    <row r="228" spans="1:6">
      <c r="A228" s="9" t="s">
        <v>589</v>
      </c>
      <c r="B228" s="15" t="str">
        <f t="shared" si="9"/>
        <v>Kinderen passen strategieën toe voor taalgebruik in context.</v>
      </c>
      <c r="C228" s="15" t="str">
        <f t="shared" si="10"/>
        <v>Ik herken verschillende gesprekssoorten en pas hierop mijn stijl aan.</v>
      </c>
      <c r="D228" s="16" t="str">
        <f t="shared" si="11"/>
        <v>Bovenbouw</v>
      </c>
      <c r="E228" s="26">
        <v>7</v>
      </c>
      <c r="F228" s="5" t="s">
        <v>753</v>
      </c>
    </row>
    <row r="229" spans="1:6">
      <c r="A229" s="9" t="s">
        <v>589</v>
      </c>
      <c r="B229" s="15" t="str">
        <f t="shared" si="9"/>
        <v>Kinderen passen strategieën toe voor taalgebruik in context.</v>
      </c>
      <c r="C229" s="15" t="str">
        <f t="shared" si="10"/>
        <v>Ik herken verschillende gesprekssoorten en pas hierop mijn stijl aan.</v>
      </c>
      <c r="D229" s="16" t="str">
        <f t="shared" si="11"/>
        <v>Bovenbouw</v>
      </c>
      <c r="E229" s="26">
        <v>8</v>
      </c>
      <c r="F229" s="5" t="s">
        <v>732</v>
      </c>
    </row>
    <row r="230" spans="1:6">
      <c r="A230" s="9" t="s">
        <v>589</v>
      </c>
      <c r="B230" s="15" t="str">
        <f t="shared" si="9"/>
        <v>Kinderen passen strategieën toe voor taalgebruik in context.</v>
      </c>
      <c r="C230" s="15" t="str">
        <f t="shared" si="10"/>
        <v>Ik herken verschillende gesprekssoorten en pas hierop mijn stijl aan.</v>
      </c>
      <c r="D230" s="16" t="str">
        <f t="shared" si="11"/>
        <v>Bovenbouw</v>
      </c>
      <c r="E230" s="26">
        <v>8</v>
      </c>
      <c r="F230" s="5" t="s">
        <v>752</v>
      </c>
    </row>
    <row r="231" spans="1:6">
      <c r="A231" s="9" t="s">
        <v>589</v>
      </c>
      <c r="B231" s="15" t="str">
        <f t="shared" si="9"/>
        <v>Kinderen passen strategieën toe voor taalgebruik in context.</v>
      </c>
      <c r="C231" s="15" t="str">
        <f t="shared" si="10"/>
        <v>Ik herken verschillende gesprekssoorten en pas hierop mijn stijl aan.</v>
      </c>
      <c r="D231" s="16" t="str">
        <f t="shared" si="11"/>
        <v>Bovenbouw</v>
      </c>
      <c r="E231" s="26">
        <v>8</v>
      </c>
      <c r="F231" s="5" t="s">
        <v>748</v>
      </c>
    </row>
    <row r="232" spans="1:6">
      <c r="A232" s="9" t="s">
        <v>589</v>
      </c>
      <c r="B232" s="15" t="str">
        <f t="shared" si="9"/>
        <v>Kinderen passen strategieën toe voor taalgebruik in context.</v>
      </c>
      <c r="C232" s="15" t="str">
        <f t="shared" si="10"/>
        <v>Ik herken verschillende gesprekssoorten en pas hierop mijn stijl aan.</v>
      </c>
      <c r="D232" s="16" t="str">
        <f t="shared" si="11"/>
        <v>Bovenbouw</v>
      </c>
      <c r="E232" s="26">
        <v>8</v>
      </c>
      <c r="F232" s="5" t="s">
        <v>729</v>
      </c>
    </row>
    <row r="233" spans="1:6">
      <c r="A233" s="9" t="s">
        <v>589</v>
      </c>
      <c r="B233" s="15" t="str">
        <f t="shared" si="9"/>
        <v>Kinderen passen strategieën toe voor taalgebruik in context.</v>
      </c>
      <c r="C233" s="15" t="str">
        <f t="shared" si="10"/>
        <v>Ik herken verschillende gesprekssoorten en pas hierop mijn stijl aan.</v>
      </c>
      <c r="D233" s="16" t="str">
        <f t="shared" si="11"/>
        <v>Bovenbouw</v>
      </c>
      <c r="E233" s="26">
        <v>8</v>
      </c>
      <c r="F233" s="5" t="s">
        <v>734</v>
      </c>
    </row>
    <row r="234" spans="1:6">
      <c r="A234" s="9" t="s">
        <v>589</v>
      </c>
      <c r="B234" s="15" t="str">
        <f t="shared" si="9"/>
        <v>Kinderen passen strategieën toe voor taalgebruik in context.</v>
      </c>
      <c r="C234" s="15" t="str">
        <f t="shared" si="10"/>
        <v>Ik herken verschillende gesprekssoorten en pas hierop mijn stijl aan.</v>
      </c>
      <c r="D234" s="16" t="str">
        <f t="shared" si="11"/>
        <v>Bovenbouw</v>
      </c>
      <c r="E234" s="26">
        <v>8</v>
      </c>
      <c r="F234" s="5" t="s">
        <v>749</v>
      </c>
    </row>
    <row r="235" spans="1:6">
      <c r="A235" s="9" t="s">
        <v>589</v>
      </c>
      <c r="B235" s="15" t="str">
        <f t="shared" si="9"/>
        <v>Kinderen passen strategieën toe voor taalgebruik in context.</v>
      </c>
      <c r="C235" s="15" t="str">
        <f t="shared" si="10"/>
        <v>Ik herken verschillende gesprekssoorten en pas hierop mijn stijl aan.</v>
      </c>
      <c r="D235" s="16" t="str">
        <f t="shared" si="11"/>
        <v>Bovenbouw</v>
      </c>
      <c r="E235" s="26">
        <v>8</v>
      </c>
      <c r="F235" s="5" t="s">
        <v>722</v>
      </c>
    </row>
    <row r="236" spans="1:6">
      <c r="A236" s="9" t="s">
        <v>589</v>
      </c>
      <c r="B236" s="15" t="str">
        <f t="shared" si="9"/>
        <v>Kinderen passen strategieën toe voor taalgebruik in context.</v>
      </c>
      <c r="C236" s="15" t="str">
        <f t="shared" si="10"/>
        <v>Ik herken verschillende gesprekssoorten en pas hierop mijn stijl aan.</v>
      </c>
      <c r="D236" s="16" t="str">
        <f t="shared" si="11"/>
        <v>Bovenbouw</v>
      </c>
      <c r="E236" s="26">
        <v>8</v>
      </c>
      <c r="F236" s="5" t="s">
        <v>733</v>
      </c>
    </row>
    <row r="237" spans="1:6">
      <c r="A237" s="9" t="s">
        <v>589</v>
      </c>
      <c r="B237" s="15" t="str">
        <f t="shared" si="9"/>
        <v>Kinderen passen strategieën toe voor taalgebruik in context.</v>
      </c>
      <c r="C237" s="15" t="str">
        <f t="shared" si="10"/>
        <v>Ik herken verschillende gesprekssoorten en pas hierop mijn stijl aan.</v>
      </c>
      <c r="D237" s="16" t="str">
        <f t="shared" si="11"/>
        <v>Bovenbouw</v>
      </c>
      <c r="E237" s="26">
        <v>7</v>
      </c>
      <c r="F237" s="5" t="s">
        <v>660</v>
      </c>
    </row>
    <row r="238" spans="1:6">
      <c r="A238" s="9" t="s">
        <v>589</v>
      </c>
      <c r="B238" s="15" t="str">
        <f t="shared" si="9"/>
        <v>Kinderen passen strategieën toe voor taalgebruik in context.</v>
      </c>
      <c r="C238" s="15" t="str">
        <f t="shared" si="10"/>
        <v>Ik herken verschillende gesprekssoorten en pas hierop mijn stijl aan.</v>
      </c>
      <c r="D238" s="16" t="str">
        <f t="shared" si="11"/>
        <v>Bovenbouw</v>
      </c>
      <c r="E238" s="29">
        <v>8</v>
      </c>
      <c r="F238" s="23" t="s">
        <v>661</v>
      </c>
    </row>
    <row r="239" spans="1:6">
      <c r="A239" s="9" t="s">
        <v>590</v>
      </c>
      <c r="B239" s="15" t="str">
        <f t="shared" si="9"/>
        <v>Ze zijn erop uit om hun mondelinge taalvaardigheid te verbeteren.</v>
      </c>
      <c r="C239" s="15" t="str">
        <f t="shared" si="10"/>
        <v>Ik wil mijn mondelinge taalvaardigheid verbeteren.</v>
      </c>
      <c r="D239" s="16" t="str">
        <f t="shared" si="11"/>
        <v>Bovenbouw</v>
      </c>
      <c r="E239" s="26">
        <v>6</v>
      </c>
      <c r="F239" s="5" t="s">
        <v>707</v>
      </c>
    </row>
    <row r="240" spans="1:6">
      <c r="A240" s="9" t="s">
        <v>590</v>
      </c>
      <c r="B240" s="15" t="str">
        <f t="shared" si="9"/>
        <v>Ze zijn erop uit om hun mondelinge taalvaardigheid te verbeteren.</v>
      </c>
      <c r="C240" s="15" t="str">
        <f t="shared" si="10"/>
        <v>Ik wil mijn mondelinge taalvaardigheid verbeteren.</v>
      </c>
      <c r="D240" s="16" t="str">
        <f t="shared" si="11"/>
        <v>Bovenbouw</v>
      </c>
      <c r="E240" s="26">
        <v>6</v>
      </c>
      <c r="F240" s="5" t="s">
        <v>736</v>
      </c>
    </row>
    <row r="241" spans="1:6">
      <c r="A241" s="9" t="s">
        <v>590</v>
      </c>
      <c r="B241" s="15" t="str">
        <f t="shared" si="9"/>
        <v>Ze zijn erop uit om hun mondelinge taalvaardigheid te verbeteren.</v>
      </c>
      <c r="C241" s="15" t="str">
        <f t="shared" si="10"/>
        <v>Ik wil mijn mondelinge taalvaardigheid verbeteren.</v>
      </c>
      <c r="D241" s="16" t="str">
        <f t="shared" si="11"/>
        <v>Bovenbouw</v>
      </c>
      <c r="E241" s="26">
        <v>6</v>
      </c>
      <c r="F241" s="5" t="s">
        <v>750</v>
      </c>
    </row>
    <row r="242" spans="1:6">
      <c r="A242" s="9" t="s">
        <v>590</v>
      </c>
      <c r="B242" s="15" t="str">
        <f t="shared" si="9"/>
        <v>Ze zijn erop uit om hun mondelinge taalvaardigheid te verbeteren.</v>
      </c>
      <c r="C242" s="15" t="str">
        <f t="shared" si="10"/>
        <v>Ik wil mijn mondelinge taalvaardigheid verbeteren.</v>
      </c>
      <c r="D242" s="16" t="str">
        <f t="shared" si="11"/>
        <v>Bovenbouw</v>
      </c>
      <c r="E242" s="26">
        <v>6</v>
      </c>
      <c r="F242" s="5" t="s">
        <v>704</v>
      </c>
    </row>
    <row r="243" spans="1:6">
      <c r="A243" s="9" t="s">
        <v>590</v>
      </c>
      <c r="B243" s="15" t="str">
        <f t="shared" si="9"/>
        <v>Ze zijn erop uit om hun mondelinge taalvaardigheid te verbeteren.</v>
      </c>
      <c r="C243" s="15" t="str">
        <f t="shared" si="10"/>
        <v>Ik wil mijn mondelinge taalvaardigheid verbeteren.</v>
      </c>
      <c r="D243" s="16" t="str">
        <f t="shared" si="11"/>
        <v>Bovenbouw</v>
      </c>
      <c r="E243" s="26">
        <v>6</v>
      </c>
      <c r="F243" s="5" t="s">
        <v>724</v>
      </c>
    </row>
    <row r="244" spans="1:6">
      <c r="A244" s="9" t="s">
        <v>590</v>
      </c>
      <c r="B244" s="15" t="str">
        <f t="shared" si="9"/>
        <v>Ze zijn erop uit om hun mondelinge taalvaardigheid te verbeteren.</v>
      </c>
      <c r="C244" s="15" t="str">
        <f t="shared" si="10"/>
        <v>Ik wil mijn mondelinge taalvaardigheid verbeteren.</v>
      </c>
      <c r="D244" s="16" t="str">
        <f t="shared" si="11"/>
        <v>Bovenbouw</v>
      </c>
      <c r="E244" s="26">
        <v>6</v>
      </c>
      <c r="F244" s="5" t="s">
        <v>744</v>
      </c>
    </row>
    <row r="245" spans="1:6">
      <c r="A245" s="9" t="s">
        <v>590</v>
      </c>
      <c r="B245" s="15" t="str">
        <f t="shared" si="9"/>
        <v>Ze zijn erop uit om hun mondelinge taalvaardigheid te verbeteren.</v>
      </c>
      <c r="C245" s="15" t="str">
        <f t="shared" si="10"/>
        <v>Ik wil mijn mondelinge taalvaardigheid verbeteren.</v>
      </c>
      <c r="D245" s="16" t="str">
        <f t="shared" si="11"/>
        <v>Bovenbouw</v>
      </c>
      <c r="E245" s="26">
        <v>6</v>
      </c>
      <c r="F245" s="5" t="s">
        <v>725</v>
      </c>
    </row>
    <row r="246" spans="1:6">
      <c r="A246" s="21" t="s">
        <v>590</v>
      </c>
      <c r="B246" s="15" t="str">
        <f t="shared" si="9"/>
        <v>Ze zijn erop uit om hun mondelinge taalvaardigheid te verbeteren.</v>
      </c>
      <c r="C246" s="15" t="str">
        <f t="shared" si="10"/>
        <v>Ik wil mijn mondelinge taalvaardigheid verbeteren.</v>
      </c>
      <c r="D246" s="16" t="str">
        <f t="shared" si="11"/>
        <v>Bovenbouw</v>
      </c>
      <c r="E246" s="26">
        <v>6</v>
      </c>
      <c r="F246" s="5" t="s">
        <v>685</v>
      </c>
    </row>
    <row r="247" spans="1:6">
      <c r="A247" s="21" t="s">
        <v>590</v>
      </c>
      <c r="B247" s="15" t="str">
        <f t="shared" si="9"/>
        <v>Ze zijn erop uit om hun mondelinge taalvaardigheid te verbeteren.</v>
      </c>
      <c r="C247" s="15" t="str">
        <f t="shared" si="10"/>
        <v>Ik wil mijn mondelinge taalvaardigheid verbeteren.</v>
      </c>
      <c r="D247" s="16" t="str">
        <f t="shared" si="11"/>
        <v>Bovenbouw</v>
      </c>
      <c r="E247" s="26">
        <v>7</v>
      </c>
      <c r="F247" s="5" t="s">
        <v>820</v>
      </c>
    </row>
    <row r="248" spans="1:6">
      <c r="A248" s="21" t="s">
        <v>590</v>
      </c>
      <c r="B248" s="15" t="str">
        <f t="shared" si="9"/>
        <v>Ze zijn erop uit om hun mondelinge taalvaardigheid te verbeteren.</v>
      </c>
      <c r="C248" s="15" t="str">
        <f t="shared" si="10"/>
        <v>Ik wil mijn mondelinge taalvaardigheid verbeteren.</v>
      </c>
      <c r="D248" s="16" t="str">
        <f t="shared" si="11"/>
        <v>Bovenbouw</v>
      </c>
      <c r="E248" s="26">
        <v>7</v>
      </c>
      <c r="F248" s="5" t="s">
        <v>726</v>
      </c>
    </row>
    <row r="249" spans="1:6">
      <c r="A249" s="21" t="s">
        <v>590</v>
      </c>
      <c r="B249" s="15" t="str">
        <f t="shared" si="9"/>
        <v>Ze zijn erop uit om hun mondelinge taalvaardigheid te verbeteren.</v>
      </c>
      <c r="C249" s="15" t="str">
        <f t="shared" si="10"/>
        <v>Ik wil mijn mondelinge taalvaardigheid verbeteren.</v>
      </c>
      <c r="D249" s="16" t="str">
        <f t="shared" si="11"/>
        <v>Bovenbouw</v>
      </c>
      <c r="E249" s="26">
        <v>7</v>
      </c>
      <c r="F249" s="5" t="s">
        <v>745</v>
      </c>
    </row>
    <row r="250" spans="1:6">
      <c r="A250" s="21" t="s">
        <v>590</v>
      </c>
      <c r="B250" s="15" t="str">
        <f t="shared" si="9"/>
        <v>Ze zijn erop uit om hun mondelinge taalvaardigheid te verbeteren.</v>
      </c>
      <c r="C250" s="15" t="str">
        <f t="shared" si="10"/>
        <v>Ik wil mijn mondelinge taalvaardigheid verbeteren.</v>
      </c>
      <c r="D250" s="16" t="str">
        <f t="shared" si="11"/>
        <v>Bovenbouw</v>
      </c>
      <c r="E250" s="26">
        <v>7</v>
      </c>
      <c r="F250" s="5" t="s">
        <v>739</v>
      </c>
    </row>
    <row r="251" spans="1:6">
      <c r="A251" s="9" t="s">
        <v>590</v>
      </c>
      <c r="B251" s="15" t="str">
        <f t="shared" si="9"/>
        <v>Ze zijn erop uit om hun mondelinge taalvaardigheid te verbeteren.</v>
      </c>
      <c r="C251" s="15" t="str">
        <f t="shared" si="10"/>
        <v>Ik wil mijn mondelinge taalvaardigheid verbeteren.</v>
      </c>
      <c r="D251" s="16" t="str">
        <f t="shared" si="11"/>
        <v>Bovenbouw</v>
      </c>
      <c r="E251" s="26">
        <v>7</v>
      </c>
      <c r="F251" s="5" t="s">
        <v>640</v>
      </c>
    </row>
    <row r="252" spans="1:6">
      <c r="A252" s="9" t="s">
        <v>590</v>
      </c>
      <c r="B252" s="15" t="str">
        <f t="shared" si="9"/>
        <v>Ze zijn erop uit om hun mondelinge taalvaardigheid te verbeteren.</v>
      </c>
      <c r="C252" s="15" t="str">
        <f t="shared" si="10"/>
        <v>Ik wil mijn mondelinge taalvaardigheid verbeteren.</v>
      </c>
      <c r="D252" s="16" t="str">
        <f t="shared" si="11"/>
        <v>Bovenbouw</v>
      </c>
      <c r="E252" s="26">
        <v>7</v>
      </c>
      <c r="F252" s="5" t="s">
        <v>709</v>
      </c>
    </row>
    <row r="253" spans="1:6">
      <c r="A253" s="9" t="s">
        <v>590</v>
      </c>
      <c r="B253" s="15" t="str">
        <f t="shared" si="9"/>
        <v>Ze zijn erop uit om hun mondelinge taalvaardigheid te verbeteren.</v>
      </c>
      <c r="C253" s="15" t="str">
        <f t="shared" si="10"/>
        <v>Ik wil mijn mondelinge taalvaardigheid verbeteren.</v>
      </c>
      <c r="D253" s="16" t="str">
        <f t="shared" si="11"/>
        <v>Bovenbouw</v>
      </c>
      <c r="E253" s="26">
        <v>7</v>
      </c>
      <c r="F253" s="5" t="s">
        <v>746</v>
      </c>
    </row>
    <row r="254" spans="1:6">
      <c r="A254" s="9" t="s">
        <v>590</v>
      </c>
      <c r="B254" s="15" t="str">
        <f t="shared" si="9"/>
        <v>Ze zijn erop uit om hun mondelinge taalvaardigheid te verbeteren.</v>
      </c>
      <c r="C254" s="15" t="str">
        <f t="shared" si="10"/>
        <v>Ik wil mijn mondelinge taalvaardigheid verbeteren.</v>
      </c>
      <c r="D254" s="16" t="str">
        <f t="shared" si="11"/>
        <v>Bovenbouw</v>
      </c>
      <c r="E254" s="26">
        <v>7</v>
      </c>
      <c r="F254" s="5" t="s">
        <v>753</v>
      </c>
    </row>
    <row r="255" spans="1:6">
      <c r="A255" s="9" t="s">
        <v>590</v>
      </c>
      <c r="B255" s="15" t="str">
        <f t="shared" si="9"/>
        <v>Ze zijn erop uit om hun mondelinge taalvaardigheid te verbeteren.</v>
      </c>
      <c r="C255" s="15" t="str">
        <f t="shared" si="10"/>
        <v>Ik wil mijn mondelinge taalvaardigheid verbeteren.</v>
      </c>
      <c r="D255" s="16" t="str">
        <f t="shared" si="11"/>
        <v>Bovenbouw</v>
      </c>
      <c r="E255" s="26">
        <v>8</v>
      </c>
      <c r="F255" s="5" t="s">
        <v>751</v>
      </c>
    </row>
    <row r="256" spans="1:6">
      <c r="A256" s="9" t="s">
        <v>590</v>
      </c>
      <c r="B256" s="15" t="str">
        <f t="shared" si="9"/>
        <v>Ze zijn erop uit om hun mondelinge taalvaardigheid te verbeteren.</v>
      </c>
      <c r="C256" s="15" t="str">
        <f t="shared" si="10"/>
        <v>Ik wil mijn mondelinge taalvaardigheid verbeteren.</v>
      </c>
      <c r="D256" s="16" t="str">
        <f t="shared" si="11"/>
        <v>Bovenbouw</v>
      </c>
      <c r="E256" s="26">
        <v>8</v>
      </c>
      <c r="F256" s="5" t="s">
        <v>732</v>
      </c>
    </row>
    <row r="257" spans="1:6">
      <c r="A257" s="9" t="s">
        <v>590</v>
      </c>
      <c r="B257" s="15" t="str">
        <f t="shared" si="9"/>
        <v>Ze zijn erop uit om hun mondelinge taalvaardigheid te verbeteren.</v>
      </c>
      <c r="C257" s="15" t="str">
        <f t="shared" si="10"/>
        <v>Ik wil mijn mondelinge taalvaardigheid verbeteren.</v>
      </c>
      <c r="D257" s="16" t="str">
        <f t="shared" si="11"/>
        <v>Bovenbouw</v>
      </c>
      <c r="E257" s="26">
        <v>8</v>
      </c>
      <c r="F257" s="5" t="s">
        <v>747</v>
      </c>
    </row>
    <row r="258" spans="1:6">
      <c r="A258" s="9" t="s">
        <v>590</v>
      </c>
      <c r="B258" s="15" t="str">
        <f t="shared" si="9"/>
        <v>Ze zijn erop uit om hun mondelinge taalvaardigheid te verbeteren.</v>
      </c>
      <c r="C258" s="15" t="str">
        <f t="shared" si="10"/>
        <v>Ik wil mijn mondelinge taalvaardigheid verbeteren.</v>
      </c>
      <c r="D258" s="16" t="str">
        <f t="shared" si="11"/>
        <v>Bovenbouw</v>
      </c>
      <c r="E258" s="26">
        <v>8</v>
      </c>
      <c r="F258" s="5" t="s">
        <v>752</v>
      </c>
    </row>
    <row r="259" spans="1:6">
      <c r="A259" s="9" t="s">
        <v>590</v>
      </c>
      <c r="B259" s="15" t="str">
        <f t="shared" ref="B259:B320" si="12">IF(A259="1.3.1","Kinderen ondersteunen op actieve wijze de communicatie binnen de groep.",IF(A259="1.3.2","Ze kunnen hun gevoelens verwoorden.",IF(A259="1.3.3","Ze passen qua woordvorming en zinsbouw correct taalgebruik toe.",IF(A259="1.3.4","Ze stemmen hun taalgebruik af op de context.",IF(A259="1.3.5","Ze richten zich op het resultaat van hun taalgedrag.",IF(A259="1.3.6","Kinderen passen strategieën toe voor taalgebruik in context.",IF(A259="1.3.7","Ze zijn erop uit om hun mondelinge taalvaardigheid te verbeteren.",IF(A259="1.3.8","Ze onderkennen dat het belangrijk is dat hun taalgebruik verzorgd is.",IF(A259="1.3.9","Ze weten hoe ze de effectiviteit van hun taalgebruik kunnen vergroten.",IF(A259="1.3.10","Ze houden rekening met interculturele verschillen in taalgebruik.","Voer tussendoel in"))))))))))</f>
        <v>Ze zijn erop uit om hun mondelinge taalvaardigheid te verbeteren.</v>
      </c>
      <c r="C259" s="15" t="str">
        <f t="shared" ref="C259:C320" si="13">IF(A259="1.3.1","Ik doe mee met een gesprek in een groep.",IF(A259="1.3.2","Ik kan uitleggen wat ik voel.",IF(A259="1.3.3","Ik gebruik goede woorden en zinnen.",IF(A259="1.3.4","Ik gebruik de woorden die bij het gesprek en de mensen passen.",IF(A259="1.3.5","Ik kan benoemen waarom ik iets vertel.",IF(A259="1.3.6","Ik herken verschillende gesprekssoorten en pas hierop mijn stijl aan.",IF(A259="1.3.7","Ik wil mijn mondelinge taalvaardigheid verbeteren.",IF(A259="1.3.8","Ik weet hoe belangrijk het is om tijdens een gesprek de juiste woorden en zinnen te gebruiken.",IF(A259="1.3.9","Ik kan op de juiste momenten de juiste woorden en zinnen gebruiken.",IF(A259="1.3.10","Ik kan rekening houden met de verschillende gespreksstijlen van mensen onderling.","Voer tussendoel in"))))))))))</f>
        <v>Ik wil mijn mondelinge taalvaardigheid verbeteren.</v>
      </c>
      <c r="D259" s="16" t="str">
        <f t="shared" ref="D259:D320" si="14">IF(A259="1.3.1","Middenbouw",IF(A259="1.3.2","Middenbouw",IF(A259="1.3.3","Middenbouw",IF(A259="1.3.4","Middenbouw",IF(A259="1.3.5","Middenbouw",IF(A259="1.3.6","Bovenbouw",IF(A259="1.3.7","Bovenbouw",IF(A259="1.3.8","Bovenbouw",IF(A259="1.3.9","Bovenbouw",IF(A259="1.3.10","Bovenbouw","Onbepaald"))))))))))</f>
        <v>Bovenbouw</v>
      </c>
      <c r="E259" s="26">
        <v>8</v>
      </c>
      <c r="F259" s="5" t="s">
        <v>748</v>
      </c>
    </row>
    <row r="260" spans="1:6">
      <c r="A260" s="9" t="s">
        <v>590</v>
      </c>
      <c r="B260" s="15" t="str">
        <f t="shared" si="12"/>
        <v>Ze zijn erop uit om hun mondelinge taalvaardigheid te verbeteren.</v>
      </c>
      <c r="C260" s="15" t="str">
        <f t="shared" si="13"/>
        <v>Ik wil mijn mondelinge taalvaardigheid verbeteren.</v>
      </c>
      <c r="D260" s="16" t="str">
        <f t="shared" si="14"/>
        <v>Bovenbouw</v>
      </c>
      <c r="E260" s="26">
        <v>8</v>
      </c>
      <c r="F260" s="5" t="s">
        <v>729</v>
      </c>
    </row>
    <row r="261" spans="1:6">
      <c r="A261" s="9" t="s">
        <v>590</v>
      </c>
      <c r="B261" s="15" t="str">
        <f t="shared" si="12"/>
        <v>Ze zijn erop uit om hun mondelinge taalvaardigheid te verbeteren.</v>
      </c>
      <c r="C261" s="15" t="str">
        <f t="shared" si="13"/>
        <v>Ik wil mijn mondelinge taalvaardigheid verbeteren.</v>
      </c>
      <c r="D261" s="16" t="str">
        <f t="shared" si="14"/>
        <v>Bovenbouw</v>
      </c>
      <c r="E261" s="26">
        <v>8</v>
      </c>
      <c r="F261" s="5" t="s">
        <v>734</v>
      </c>
    </row>
    <row r="262" spans="1:6">
      <c r="A262" s="9" t="s">
        <v>590</v>
      </c>
      <c r="B262" s="15" t="str">
        <f t="shared" si="12"/>
        <v>Ze zijn erop uit om hun mondelinge taalvaardigheid te verbeteren.</v>
      </c>
      <c r="C262" s="15" t="str">
        <f t="shared" si="13"/>
        <v>Ik wil mijn mondelinge taalvaardigheid verbeteren.</v>
      </c>
      <c r="D262" s="16" t="str">
        <f t="shared" si="14"/>
        <v>Bovenbouw</v>
      </c>
      <c r="E262" s="26">
        <v>8</v>
      </c>
      <c r="F262" s="5" t="s">
        <v>749</v>
      </c>
    </row>
    <row r="263" spans="1:6">
      <c r="A263" s="9" t="s">
        <v>590</v>
      </c>
      <c r="B263" s="15" t="str">
        <f t="shared" si="12"/>
        <v>Ze zijn erop uit om hun mondelinge taalvaardigheid te verbeteren.</v>
      </c>
      <c r="C263" s="15" t="str">
        <f t="shared" si="13"/>
        <v>Ik wil mijn mondelinge taalvaardigheid verbeteren.</v>
      </c>
      <c r="D263" s="16" t="str">
        <f t="shared" si="14"/>
        <v>Bovenbouw</v>
      </c>
      <c r="E263" s="26">
        <v>8</v>
      </c>
      <c r="F263" s="5" t="s">
        <v>722</v>
      </c>
    </row>
    <row r="264" spans="1:6">
      <c r="A264" s="9" t="s">
        <v>590</v>
      </c>
      <c r="B264" s="15" t="str">
        <f t="shared" si="12"/>
        <v>Ze zijn erop uit om hun mondelinge taalvaardigheid te verbeteren.</v>
      </c>
      <c r="C264" s="15" t="str">
        <f t="shared" si="13"/>
        <v>Ik wil mijn mondelinge taalvaardigheid verbeteren.</v>
      </c>
      <c r="D264" s="16" t="str">
        <f t="shared" si="14"/>
        <v>Bovenbouw</v>
      </c>
      <c r="E264" s="26">
        <v>8</v>
      </c>
      <c r="F264" s="5" t="s">
        <v>733</v>
      </c>
    </row>
    <row r="265" spans="1:6">
      <c r="A265" s="9" t="s">
        <v>590</v>
      </c>
      <c r="B265" s="15" t="str">
        <f t="shared" si="12"/>
        <v>Ze zijn erop uit om hun mondelinge taalvaardigheid te verbeteren.</v>
      </c>
      <c r="C265" s="15" t="str">
        <f t="shared" si="13"/>
        <v>Ik wil mijn mondelinge taalvaardigheid verbeteren.</v>
      </c>
      <c r="D265" s="16" t="str">
        <f t="shared" si="14"/>
        <v>Bovenbouw</v>
      </c>
      <c r="E265" s="26">
        <v>8</v>
      </c>
      <c r="F265" s="5" t="s">
        <v>731</v>
      </c>
    </row>
    <row r="266" spans="1:6">
      <c r="A266" s="9" t="s">
        <v>590</v>
      </c>
      <c r="B266" s="15" t="str">
        <f t="shared" si="12"/>
        <v>Ze zijn erop uit om hun mondelinge taalvaardigheid te verbeteren.</v>
      </c>
      <c r="C266" s="15" t="str">
        <f t="shared" si="13"/>
        <v>Ik wil mijn mondelinge taalvaardigheid verbeteren.</v>
      </c>
      <c r="D266" s="16" t="str">
        <f t="shared" si="14"/>
        <v>Bovenbouw</v>
      </c>
      <c r="E266" s="26">
        <v>8</v>
      </c>
      <c r="F266" s="5" t="s">
        <v>706</v>
      </c>
    </row>
    <row r="267" spans="1:6">
      <c r="A267" s="9" t="s">
        <v>590</v>
      </c>
      <c r="B267" s="15" t="str">
        <f t="shared" si="12"/>
        <v>Ze zijn erop uit om hun mondelinge taalvaardigheid te verbeteren.</v>
      </c>
      <c r="C267" s="15" t="str">
        <f t="shared" si="13"/>
        <v>Ik wil mijn mondelinge taalvaardigheid verbeteren.</v>
      </c>
      <c r="D267" s="16" t="str">
        <f t="shared" si="14"/>
        <v>Bovenbouw</v>
      </c>
      <c r="E267" s="26">
        <v>6</v>
      </c>
      <c r="F267" s="5" t="s">
        <v>662</v>
      </c>
    </row>
    <row r="268" spans="1:6">
      <c r="A268" s="9" t="s">
        <v>590</v>
      </c>
      <c r="B268" s="15" t="str">
        <f t="shared" si="12"/>
        <v>Ze zijn erop uit om hun mondelinge taalvaardigheid te verbeteren.</v>
      </c>
      <c r="C268" s="15" t="str">
        <f t="shared" si="13"/>
        <v>Ik wil mijn mondelinge taalvaardigheid verbeteren.</v>
      </c>
      <c r="D268" s="16" t="str">
        <f t="shared" si="14"/>
        <v>Bovenbouw</v>
      </c>
      <c r="E268" s="26">
        <v>6</v>
      </c>
      <c r="F268" s="5" t="s">
        <v>663</v>
      </c>
    </row>
    <row r="269" spans="1:6">
      <c r="A269" s="9" t="s">
        <v>590</v>
      </c>
      <c r="B269" s="15" t="str">
        <f t="shared" si="12"/>
        <v>Ze zijn erop uit om hun mondelinge taalvaardigheid te verbeteren.</v>
      </c>
      <c r="C269" s="15" t="str">
        <f t="shared" si="13"/>
        <v>Ik wil mijn mondelinge taalvaardigheid verbeteren.</v>
      </c>
      <c r="D269" s="16" t="str">
        <f t="shared" si="14"/>
        <v>Bovenbouw</v>
      </c>
      <c r="E269" s="29">
        <v>8</v>
      </c>
      <c r="F269" s="23" t="s">
        <v>664</v>
      </c>
    </row>
    <row r="270" spans="1:6">
      <c r="A270" s="9" t="s">
        <v>590</v>
      </c>
      <c r="B270" s="15" t="str">
        <f t="shared" si="12"/>
        <v>Ze zijn erop uit om hun mondelinge taalvaardigheid te verbeteren.</v>
      </c>
      <c r="C270" s="15" t="str">
        <f t="shared" si="13"/>
        <v>Ik wil mijn mondelinge taalvaardigheid verbeteren.</v>
      </c>
      <c r="D270" s="16" t="str">
        <f t="shared" si="14"/>
        <v>Bovenbouw</v>
      </c>
      <c r="E270" s="29">
        <v>8</v>
      </c>
      <c r="F270" s="23" t="s">
        <v>641</v>
      </c>
    </row>
    <row r="271" spans="1:6">
      <c r="A271" s="9" t="s">
        <v>591</v>
      </c>
      <c r="B271" s="15" t="str">
        <f t="shared" si="12"/>
        <v>Ze onderkennen dat het belangrijk is dat hun taalgebruik verzorgd is.</v>
      </c>
      <c r="C271" s="15" t="str">
        <f t="shared" si="13"/>
        <v>Ik weet hoe belangrijk het is om tijdens een gesprek de juiste woorden en zinnen te gebruiken.</v>
      </c>
      <c r="D271" s="16" t="str">
        <f t="shared" si="14"/>
        <v>Bovenbouw</v>
      </c>
      <c r="E271" s="26">
        <v>6</v>
      </c>
      <c r="F271" s="5" t="s">
        <v>707</v>
      </c>
    </row>
    <row r="272" spans="1:6">
      <c r="A272" s="9" t="s">
        <v>591</v>
      </c>
      <c r="B272" s="15" t="str">
        <f t="shared" si="12"/>
        <v>Ze onderkennen dat het belangrijk is dat hun taalgebruik verzorgd is.</v>
      </c>
      <c r="C272" s="15" t="str">
        <f t="shared" si="13"/>
        <v>Ik weet hoe belangrijk het is om tijdens een gesprek de juiste woorden en zinnen te gebruiken.</v>
      </c>
      <c r="D272" s="16" t="str">
        <f t="shared" si="14"/>
        <v>Bovenbouw</v>
      </c>
      <c r="E272" s="26">
        <v>6</v>
      </c>
      <c r="F272" s="5" t="s">
        <v>724</v>
      </c>
    </row>
    <row r="273" spans="1:6">
      <c r="A273" s="9" t="s">
        <v>591</v>
      </c>
      <c r="B273" s="15" t="str">
        <f t="shared" si="12"/>
        <v>Ze onderkennen dat het belangrijk is dat hun taalgebruik verzorgd is.</v>
      </c>
      <c r="C273" s="15" t="str">
        <f t="shared" si="13"/>
        <v>Ik weet hoe belangrijk het is om tijdens een gesprek de juiste woorden en zinnen te gebruiken.</v>
      </c>
      <c r="D273" s="16" t="str">
        <f t="shared" si="14"/>
        <v>Bovenbouw</v>
      </c>
      <c r="E273" s="26">
        <v>6</v>
      </c>
      <c r="F273" s="5" t="s">
        <v>744</v>
      </c>
    </row>
    <row r="274" spans="1:6">
      <c r="A274" s="9" t="s">
        <v>591</v>
      </c>
      <c r="B274" s="15" t="str">
        <f t="shared" si="12"/>
        <v>Ze onderkennen dat het belangrijk is dat hun taalgebruik verzorgd is.</v>
      </c>
      <c r="C274" s="15" t="str">
        <f t="shared" si="13"/>
        <v>Ik weet hoe belangrijk het is om tijdens een gesprek de juiste woorden en zinnen te gebruiken.</v>
      </c>
      <c r="D274" s="16" t="str">
        <f t="shared" si="14"/>
        <v>Bovenbouw</v>
      </c>
      <c r="E274" s="26">
        <v>6</v>
      </c>
      <c r="F274" s="5" t="s">
        <v>725</v>
      </c>
    </row>
    <row r="275" spans="1:6">
      <c r="A275" s="9" t="s">
        <v>591</v>
      </c>
      <c r="B275" s="15" t="str">
        <f t="shared" si="12"/>
        <v>Ze onderkennen dat het belangrijk is dat hun taalgebruik verzorgd is.</v>
      </c>
      <c r="C275" s="15" t="str">
        <f t="shared" si="13"/>
        <v>Ik weet hoe belangrijk het is om tijdens een gesprek de juiste woorden en zinnen te gebruiken.</v>
      </c>
      <c r="D275" s="16" t="str">
        <f t="shared" si="14"/>
        <v>Bovenbouw</v>
      </c>
      <c r="E275" s="26">
        <v>6</v>
      </c>
      <c r="F275" s="5" t="s">
        <v>685</v>
      </c>
    </row>
    <row r="276" spans="1:6">
      <c r="A276" s="9" t="s">
        <v>591</v>
      </c>
      <c r="B276" s="15" t="str">
        <f t="shared" si="12"/>
        <v>Ze onderkennen dat het belangrijk is dat hun taalgebruik verzorgd is.</v>
      </c>
      <c r="C276" s="15" t="str">
        <f t="shared" si="13"/>
        <v>Ik weet hoe belangrijk het is om tijdens een gesprek de juiste woorden en zinnen te gebruiken.</v>
      </c>
      <c r="D276" s="16" t="str">
        <f t="shared" si="14"/>
        <v>Bovenbouw</v>
      </c>
      <c r="E276" s="26">
        <v>7</v>
      </c>
      <c r="F276" s="5" t="s">
        <v>820</v>
      </c>
    </row>
    <row r="277" spans="1:6">
      <c r="A277" s="9" t="s">
        <v>591</v>
      </c>
      <c r="B277" s="15" t="str">
        <f t="shared" si="12"/>
        <v>Ze onderkennen dat het belangrijk is dat hun taalgebruik verzorgd is.</v>
      </c>
      <c r="C277" s="15" t="str">
        <f t="shared" si="13"/>
        <v>Ik weet hoe belangrijk het is om tijdens een gesprek de juiste woorden en zinnen te gebruiken.</v>
      </c>
      <c r="D277" s="16" t="str">
        <f t="shared" si="14"/>
        <v>Bovenbouw</v>
      </c>
      <c r="E277" s="26">
        <v>7</v>
      </c>
      <c r="F277" s="5" t="s">
        <v>726</v>
      </c>
    </row>
    <row r="278" spans="1:6">
      <c r="A278" s="9" t="s">
        <v>591</v>
      </c>
      <c r="B278" s="15" t="str">
        <f t="shared" si="12"/>
        <v>Ze onderkennen dat het belangrijk is dat hun taalgebruik verzorgd is.</v>
      </c>
      <c r="C278" s="15" t="str">
        <f t="shared" si="13"/>
        <v>Ik weet hoe belangrijk het is om tijdens een gesprek de juiste woorden en zinnen te gebruiken.</v>
      </c>
      <c r="D278" s="16" t="str">
        <f t="shared" si="14"/>
        <v>Bovenbouw</v>
      </c>
      <c r="E278" s="26">
        <v>7</v>
      </c>
      <c r="F278" s="5" t="s">
        <v>745</v>
      </c>
    </row>
    <row r="279" spans="1:6">
      <c r="A279" s="9" t="s">
        <v>591</v>
      </c>
      <c r="B279" s="15" t="str">
        <f t="shared" si="12"/>
        <v>Ze onderkennen dat het belangrijk is dat hun taalgebruik verzorgd is.</v>
      </c>
      <c r="C279" s="15" t="str">
        <f t="shared" si="13"/>
        <v>Ik weet hoe belangrijk het is om tijdens een gesprek de juiste woorden en zinnen te gebruiken.</v>
      </c>
      <c r="D279" s="16" t="str">
        <f t="shared" si="14"/>
        <v>Bovenbouw</v>
      </c>
      <c r="E279" s="26">
        <v>7</v>
      </c>
      <c r="F279" s="5" t="s">
        <v>739</v>
      </c>
    </row>
    <row r="280" spans="1:6">
      <c r="A280" s="9" t="s">
        <v>591</v>
      </c>
      <c r="B280" s="15" t="str">
        <f t="shared" si="12"/>
        <v>Ze onderkennen dat het belangrijk is dat hun taalgebruik verzorgd is.</v>
      </c>
      <c r="C280" s="15" t="str">
        <f t="shared" si="13"/>
        <v>Ik weet hoe belangrijk het is om tijdens een gesprek de juiste woorden en zinnen te gebruiken.</v>
      </c>
      <c r="D280" s="16" t="str">
        <f t="shared" si="14"/>
        <v>Bovenbouw</v>
      </c>
      <c r="E280" s="26">
        <v>7</v>
      </c>
      <c r="F280" s="5" t="s">
        <v>640</v>
      </c>
    </row>
    <row r="281" spans="1:6">
      <c r="A281" s="9" t="s">
        <v>591</v>
      </c>
      <c r="B281" s="15" t="str">
        <f t="shared" si="12"/>
        <v>Ze onderkennen dat het belangrijk is dat hun taalgebruik verzorgd is.</v>
      </c>
      <c r="C281" s="15" t="str">
        <f t="shared" si="13"/>
        <v>Ik weet hoe belangrijk het is om tijdens een gesprek de juiste woorden en zinnen te gebruiken.</v>
      </c>
      <c r="D281" s="16" t="str">
        <f t="shared" si="14"/>
        <v>Bovenbouw</v>
      </c>
      <c r="E281" s="26">
        <v>7</v>
      </c>
      <c r="F281" s="5" t="s">
        <v>746</v>
      </c>
    </row>
    <row r="282" spans="1:6">
      <c r="A282" s="9" t="s">
        <v>591</v>
      </c>
      <c r="B282" s="15" t="str">
        <f t="shared" si="12"/>
        <v>Ze onderkennen dat het belangrijk is dat hun taalgebruik verzorgd is.</v>
      </c>
      <c r="C282" s="15" t="str">
        <f t="shared" si="13"/>
        <v>Ik weet hoe belangrijk het is om tijdens een gesprek de juiste woorden en zinnen te gebruiken.</v>
      </c>
      <c r="D282" s="16" t="str">
        <f t="shared" si="14"/>
        <v>Bovenbouw</v>
      </c>
      <c r="E282" s="26">
        <v>7</v>
      </c>
      <c r="F282" s="5" t="s">
        <v>753</v>
      </c>
    </row>
    <row r="283" spans="1:6">
      <c r="A283" s="9" t="s">
        <v>591</v>
      </c>
      <c r="B283" s="15" t="str">
        <f t="shared" si="12"/>
        <v>Ze onderkennen dat het belangrijk is dat hun taalgebruik verzorgd is.</v>
      </c>
      <c r="C283" s="15" t="str">
        <f t="shared" si="13"/>
        <v>Ik weet hoe belangrijk het is om tijdens een gesprek de juiste woorden en zinnen te gebruiken.</v>
      </c>
      <c r="D283" s="16" t="str">
        <f t="shared" si="14"/>
        <v>Bovenbouw</v>
      </c>
      <c r="E283" s="26">
        <v>8</v>
      </c>
      <c r="F283" s="5" t="s">
        <v>751</v>
      </c>
    </row>
    <row r="284" spans="1:6">
      <c r="A284" s="9" t="s">
        <v>591</v>
      </c>
      <c r="B284" s="15" t="str">
        <f t="shared" si="12"/>
        <v>Ze onderkennen dat het belangrijk is dat hun taalgebruik verzorgd is.</v>
      </c>
      <c r="C284" s="15" t="str">
        <f t="shared" si="13"/>
        <v>Ik weet hoe belangrijk het is om tijdens een gesprek de juiste woorden en zinnen te gebruiken.</v>
      </c>
      <c r="D284" s="16" t="str">
        <f t="shared" si="14"/>
        <v>Bovenbouw</v>
      </c>
      <c r="E284" s="26">
        <v>8</v>
      </c>
      <c r="F284" s="5" t="s">
        <v>732</v>
      </c>
    </row>
    <row r="285" spans="1:6">
      <c r="A285" s="9" t="s">
        <v>591</v>
      </c>
      <c r="B285" s="15" t="str">
        <f t="shared" si="12"/>
        <v>Ze onderkennen dat het belangrijk is dat hun taalgebruik verzorgd is.</v>
      </c>
      <c r="C285" s="15" t="str">
        <f t="shared" si="13"/>
        <v>Ik weet hoe belangrijk het is om tijdens een gesprek de juiste woorden en zinnen te gebruiken.</v>
      </c>
      <c r="D285" s="16" t="str">
        <f t="shared" si="14"/>
        <v>Bovenbouw</v>
      </c>
      <c r="E285" s="26">
        <v>8</v>
      </c>
      <c r="F285" s="5" t="s">
        <v>747</v>
      </c>
    </row>
    <row r="286" spans="1:6">
      <c r="A286" s="9" t="s">
        <v>591</v>
      </c>
      <c r="B286" s="15" t="str">
        <f t="shared" si="12"/>
        <v>Ze onderkennen dat het belangrijk is dat hun taalgebruik verzorgd is.</v>
      </c>
      <c r="C286" s="15" t="str">
        <f t="shared" si="13"/>
        <v>Ik weet hoe belangrijk het is om tijdens een gesprek de juiste woorden en zinnen te gebruiken.</v>
      </c>
      <c r="D286" s="16" t="str">
        <f t="shared" si="14"/>
        <v>Bovenbouw</v>
      </c>
      <c r="E286" s="26">
        <v>8</v>
      </c>
      <c r="F286" s="5" t="s">
        <v>752</v>
      </c>
    </row>
    <row r="287" spans="1:6">
      <c r="A287" s="9" t="s">
        <v>591</v>
      </c>
      <c r="B287" s="15" t="str">
        <f t="shared" si="12"/>
        <v>Ze onderkennen dat het belangrijk is dat hun taalgebruik verzorgd is.</v>
      </c>
      <c r="C287" s="15" t="str">
        <f t="shared" si="13"/>
        <v>Ik weet hoe belangrijk het is om tijdens een gesprek de juiste woorden en zinnen te gebruiken.</v>
      </c>
      <c r="D287" s="16" t="str">
        <f t="shared" si="14"/>
        <v>Bovenbouw</v>
      </c>
      <c r="E287" s="26">
        <v>8</v>
      </c>
      <c r="F287" s="5" t="s">
        <v>748</v>
      </c>
    </row>
    <row r="288" spans="1:6">
      <c r="A288" s="9" t="s">
        <v>591</v>
      </c>
      <c r="B288" s="15" t="str">
        <f t="shared" si="12"/>
        <v>Ze onderkennen dat het belangrijk is dat hun taalgebruik verzorgd is.</v>
      </c>
      <c r="C288" s="15" t="str">
        <f t="shared" si="13"/>
        <v>Ik weet hoe belangrijk het is om tijdens een gesprek de juiste woorden en zinnen te gebruiken.</v>
      </c>
      <c r="D288" s="16" t="str">
        <f t="shared" si="14"/>
        <v>Bovenbouw</v>
      </c>
      <c r="E288" s="26">
        <v>8</v>
      </c>
      <c r="F288" s="5" t="s">
        <v>729</v>
      </c>
    </row>
    <row r="289" spans="1:6">
      <c r="A289" s="9" t="s">
        <v>591</v>
      </c>
      <c r="B289" s="15" t="str">
        <f t="shared" si="12"/>
        <v>Ze onderkennen dat het belangrijk is dat hun taalgebruik verzorgd is.</v>
      </c>
      <c r="C289" s="15" t="str">
        <f t="shared" si="13"/>
        <v>Ik weet hoe belangrijk het is om tijdens een gesprek de juiste woorden en zinnen te gebruiken.</v>
      </c>
      <c r="D289" s="16" t="str">
        <f t="shared" si="14"/>
        <v>Bovenbouw</v>
      </c>
      <c r="E289" s="26">
        <v>8</v>
      </c>
      <c r="F289" s="5" t="s">
        <v>734</v>
      </c>
    </row>
    <row r="290" spans="1:6">
      <c r="A290" s="9" t="s">
        <v>591</v>
      </c>
      <c r="B290" s="15" t="str">
        <f t="shared" si="12"/>
        <v>Ze onderkennen dat het belangrijk is dat hun taalgebruik verzorgd is.</v>
      </c>
      <c r="C290" s="15" t="str">
        <f t="shared" si="13"/>
        <v>Ik weet hoe belangrijk het is om tijdens een gesprek de juiste woorden en zinnen te gebruiken.</v>
      </c>
      <c r="D290" s="16" t="str">
        <f t="shared" si="14"/>
        <v>Bovenbouw</v>
      </c>
      <c r="E290" s="26">
        <v>8</v>
      </c>
      <c r="F290" s="5" t="s">
        <v>749</v>
      </c>
    </row>
    <row r="291" spans="1:6">
      <c r="A291" s="9" t="s">
        <v>591</v>
      </c>
      <c r="B291" s="15" t="str">
        <f t="shared" si="12"/>
        <v>Ze onderkennen dat het belangrijk is dat hun taalgebruik verzorgd is.</v>
      </c>
      <c r="C291" s="15" t="str">
        <f t="shared" si="13"/>
        <v>Ik weet hoe belangrijk het is om tijdens een gesprek de juiste woorden en zinnen te gebruiken.</v>
      </c>
      <c r="D291" s="16" t="str">
        <f t="shared" si="14"/>
        <v>Bovenbouw</v>
      </c>
      <c r="E291" s="26">
        <v>8</v>
      </c>
      <c r="F291" s="5" t="s">
        <v>722</v>
      </c>
    </row>
    <row r="292" spans="1:6">
      <c r="A292" s="9" t="s">
        <v>591</v>
      </c>
      <c r="B292" s="15" t="str">
        <f t="shared" si="12"/>
        <v>Ze onderkennen dat het belangrijk is dat hun taalgebruik verzorgd is.</v>
      </c>
      <c r="C292" s="15" t="str">
        <f t="shared" si="13"/>
        <v>Ik weet hoe belangrijk het is om tijdens een gesprek de juiste woorden en zinnen te gebruiken.</v>
      </c>
      <c r="D292" s="16" t="str">
        <f t="shared" si="14"/>
        <v>Bovenbouw</v>
      </c>
      <c r="E292" s="26">
        <v>8</v>
      </c>
      <c r="F292" s="5" t="s">
        <v>733</v>
      </c>
    </row>
    <row r="293" spans="1:6">
      <c r="A293" s="9" t="s">
        <v>591</v>
      </c>
      <c r="B293" s="15" t="str">
        <f t="shared" si="12"/>
        <v>Ze onderkennen dat het belangrijk is dat hun taalgebruik verzorgd is.</v>
      </c>
      <c r="C293" s="15" t="str">
        <f t="shared" si="13"/>
        <v>Ik weet hoe belangrijk het is om tijdens een gesprek de juiste woorden en zinnen te gebruiken.</v>
      </c>
      <c r="D293" s="16" t="str">
        <f t="shared" si="14"/>
        <v>Bovenbouw</v>
      </c>
      <c r="E293" s="26">
        <v>8</v>
      </c>
      <c r="F293" s="5" t="s">
        <v>731</v>
      </c>
    </row>
    <row r="294" spans="1:6">
      <c r="A294" s="9" t="s">
        <v>591</v>
      </c>
      <c r="B294" s="15" t="str">
        <f t="shared" si="12"/>
        <v>Ze onderkennen dat het belangrijk is dat hun taalgebruik verzorgd is.</v>
      </c>
      <c r="C294" s="15" t="str">
        <f t="shared" si="13"/>
        <v>Ik weet hoe belangrijk het is om tijdens een gesprek de juiste woorden en zinnen te gebruiken.</v>
      </c>
      <c r="D294" s="16" t="str">
        <f t="shared" si="14"/>
        <v>Bovenbouw</v>
      </c>
      <c r="E294" s="26">
        <v>8</v>
      </c>
      <c r="F294" s="5" t="s">
        <v>664</v>
      </c>
    </row>
    <row r="295" spans="1:6">
      <c r="A295" s="9" t="s">
        <v>591</v>
      </c>
      <c r="B295" s="15" t="str">
        <f t="shared" si="12"/>
        <v>Ze onderkennen dat het belangrijk is dat hun taalgebruik verzorgd is.</v>
      </c>
      <c r="C295" s="15" t="str">
        <f t="shared" si="13"/>
        <v>Ik weet hoe belangrijk het is om tijdens een gesprek de juiste woorden en zinnen te gebruiken.</v>
      </c>
      <c r="D295" s="16" t="str">
        <f t="shared" si="14"/>
        <v>Bovenbouw</v>
      </c>
      <c r="E295" s="26">
        <v>8</v>
      </c>
      <c r="F295" s="5" t="s">
        <v>641</v>
      </c>
    </row>
    <row r="296" spans="1:6">
      <c r="A296" s="9" t="s">
        <v>592</v>
      </c>
      <c r="B296" s="15" t="str">
        <f t="shared" si="12"/>
        <v>Ze weten hoe ze de effectiviteit van hun taalgebruik kunnen vergroten.</v>
      </c>
      <c r="C296" s="15" t="str">
        <f t="shared" si="13"/>
        <v>Ik kan op de juiste momenten de juiste woorden en zinnen gebruiken.</v>
      </c>
      <c r="D296" s="16" t="str">
        <f t="shared" si="14"/>
        <v>Bovenbouw</v>
      </c>
      <c r="E296" s="26">
        <v>6</v>
      </c>
      <c r="F296" s="5" t="s">
        <v>724</v>
      </c>
    </row>
    <row r="297" spans="1:6">
      <c r="A297" s="9" t="s">
        <v>592</v>
      </c>
      <c r="B297" s="15" t="str">
        <f t="shared" si="12"/>
        <v>Ze weten hoe ze de effectiviteit van hun taalgebruik kunnen vergroten.</v>
      </c>
      <c r="C297" s="15" t="str">
        <f t="shared" si="13"/>
        <v>Ik kan op de juiste momenten de juiste woorden en zinnen gebruiken.</v>
      </c>
      <c r="D297" s="16" t="str">
        <f t="shared" si="14"/>
        <v>Bovenbouw</v>
      </c>
      <c r="E297" s="26">
        <v>6</v>
      </c>
      <c r="F297" s="5" t="s">
        <v>744</v>
      </c>
    </row>
    <row r="298" spans="1:6">
      <c r="A298" s="9" t="s">
        <v>592</v>
      </c>
      <c r="B298" s="15" t="str">
        <f t="shared" si="12"/>
        <v>Ze weten hoe ze de effectiviteit van hun taalgebruik kunnen vergroten.</v>
      </c>
      <c r="C298" s="15" t="str">
        <f t="shared" si="13"/>
        <v>Ik kan op de juiste momenten de juiste woorden en zinnen gebruiken.</v>
      </c>
      <c r="D298" s="16" t="str">
        <f t="shared" si="14"/>
        <v>Bovenbouw</v>
      </c>
      <c r="E298" s="26">
        <v>6</v>
      </c>
      <c r="F298" s="5" t="s">
        <v>725</v>
      </c>
    </row>
    <row r="299" spans="1:6">
      <c r="A299" s="9" t="s">
        <v>592</v>
      </c>
      <c r="B299" s="15" t="str">
        <f t="shared" si="12"/>
        <v>Ze weten hoe ze de effectiviteit van hun taalgebruik kunnen vergroten.</v>
      </c>
      <c r="C299" s="15" t="str">
        <f t="shared" si="13"/>
        <v>Ik kan op de juiste momenten de juiste woorden en zinnen gebruiken.</v>
      </c>
      <c r="D299" s="16" t="str">
        <f t="shared" si="14"/>
        <v>Bovenbouw</v>
      </c>
      <c r="E299" s="26">
        <v>6</v>
      </c>
      <c r="F299" s="5" t="s">
        <v>685</v>
      </c>
    </row>
    <row r="300" spans="1:6">
      <c r="A300" s="9" t="s">
        <v>592</v>
      </c>
      <c r="B300" s="15" t="str">
        <f t="shared" si="12"/>
        <v>Ze weten hoe ze de effectiviteit van hun taalgebruik kunnen vergroten.</v>
      </c>
      <c r="C300" s="15" t="str">
        <f t="shared" si="13"/>
        <v>Ik kan op de juiste momenten de juiste woorden en zinnen gebruiken.</v>
      </c>
      <c r="D300" s="16" t="str">
        <f t="shared" si="14"/>
        <v>Bovenbouw</v>
      </c>
      <c r="E300" s="26">
        <v>7</v>
      </c>
      <c r="F300" s="5" t="s">
        <v>820</v>
      </c>
    </row>
    <row r="301" spans="1:6">
      <c r="A301" s="9" t="s">
        <v>592</v>
      </c>
      <c r="B301" s="15" t="str">
        <f t="shared" si="12"/>
        <v>Ze weten hoe ze de effectiviteit van hun taalgebruik kunnen vergroten.</v>
      </c>
      <c r="C301" s="15" t="str">
        <f t="shared" si="13"/>
        <v>Ik kan op de juiste momenten de juiste woorden en zinnen gebruiken.</v>
      </c>
      <c r="D301" s="16" t="str">
        <f t="shared" si="14"/>
        <v>Bovenbouw</v>
      </c>
      <c r="E301" s="26">
        <v>7</v>
      </c>
      <c r="F301" s="5" t="s">
        <v>726</v>
      </c>
    </row>
    <row r="302" spans="1:6">
      <c r="A302" s="9" t="s">
        <v>592</v>
      </c>
      <c r="B302" s="15" t="str">
        <f t="shared" si="12"/>
        <v>Ze weten hoe ze de effectiviteit van hun taalgebruik kunnen vergroten.</v>
      </c>
      <c r="C302" s="15" t="str">
        <f t="shared" si="13"/>
        <v>Ik kan op de juiste momenten de juiste woorden en zinnen gebruiken.</v>
      </c>
      <c r="D302" s="16" t="str">
        <f t="shared" si="14"/>
        <v>Bovenbouw</v>
      </c>
      <c r="E302" s="26">
        <v>7</v>
      </c>
      <c r="F302" s="5" t="s">
        <v>745</v>
      </c>
    </row>
    <row r="303" spans="1:6">
      <c r="A303" s="9" t="s">
        <v>592</v>
      </c>
      <c r="B303" s="15" t="str">
        <f t="shared" si="12"/>
        <v>Ze weten hoe ze de effectiviteit van hun taalgebruik kunnen vergroten.</v>
      </c>
      <c r="C303" s="15" t="str">
        <f t="shared" si="13"/>
        <v>Ik kan op de juiste momenten de juiste woorden en zinnen gebruiken.</v>
      </c>
      <c r="D303" s="16" t="str">
        <f t="shared" si="14"/>
        <v>Bovenbouw</v>
      </c>
      <c r="E303" s="26">
        <v>7</v>
      </c>
      <c r="F303" s="5" t="s">
        <v>739</v>
      </c>
    </row>
    <row r="304" spans="1:6">
      <c r="A304" s="9" t="s">
        <v>592</v>
      </c>
      <c r="B304" s="15" t="str">
        <f t="shared" si="12"/>
        <v>Ze weten hoe ze de effectiviteit van hun taalgebruik kunnen vergroten.</v>
      </c>
      <c r="C304" s="15" t="str">
        <f t="shared" si="13"/>
        <v>Ik kan op de juiste momenten de juiste woorden en zinnen gebruiken.</v>
      </c>
      <c r="D304" s="16" t="str">
        <f t="shared" si="14"/>
        <v>Bovenbouw</v>
      </c>
      <c r="E304" s="26">
        <v>7</v>
      </c>
      <c r="F304" s="5" t="s">
        <v>640</v>
      </c>
    </row>
    <row r="305" spans="1:6">
      <c r="A305" s="9" t="s">
        <v>592</v>
      </c>
      <c r="B305" s="15" t="str">
        <f t="shared" si="12"/>
        <v>Ze weten hoe ze de effectiviteit van hun taalgebruik kunnen vergroten.</v>
      </c>
      <c r="C305" s="15" t="str">
        <f t="shared" si="13"/>
        <v>Ik kan op de juiste momenten de juiste woorden en zinnen gebruiken.</v>
      </c>
      <c r="D305" s="16" t="str">
        <f t="shared" si="14"/>
        <v>Bovenbouw</v>
      </c>
      <c r="E305" s="26">
        <v>7</v>
      </c>
      <c r="F305" s="5" t="s">
        <v>709</v>
      </c>
    </row>
    <row r="306" spans="1:6">
      <c r="A306" s="9" t="s">
        <v>592</v>
      </c>
      <c r="B306" s="15" t="str">
        <f t="shared" si="12"/>
        <v>Ze weten hoe ze de effectiviteit van hun taalgebruik kunnen vergroten.</v>
      </c>
      <c r="C306" s="15" t="str">
        <f t="shared" si="13"/>
        <v>Ik kan op de juiste momenten de juiste woorden en zinnen gebruiken.</v>
      </c>
      <c r="D306" s="16" t="str">
        <f t="shared" si="14"/>
        <v>Bovenbouw</v>
      </c>
      <c r="E306" s="26">
        <v>7</v>
      </c>
      <c r="F306" s="5" t="s">
        <v>746</v>
      </c>
    </row>
    <row r="307" spans="1:6">
      <c r="A307" s="9" t="s">
        <v>592</v>
      </c>
      <c r="B307" s="15" t="str">
        <f t="shared" si="12"/>
        <v>Ze weten hoe ze de effectiviteit van hun taalgebruik kunnen vergroten.</v>
      </c>
      <c r="C307" s="15" t="str">
        <f t="shared" si="13"/>
        <v>Ik kan op de juiste momenten de juiste woorden en zinnen gebruiken.</v>
      </c>
      <c r="D307" s="16" t="str">
        <f t="shared" si="14"/>
        <v>Bovenbouw</v>
      </c>
      <c r="E307" s="26">
        <v>7</v>
      </c>
      <c r="F307" s="5" t="s">
        <v>753</v>
      </c>
    </row>
    <row r="308" spans="1:6">
      <c r="A308" s="9" t="s">
        <v>592</v>
      </c>
      <c r="B308" s="15" t="str">
        <f t="shared" si="12"/>
        <v>Ze weten hoe ze de effectiviteit van hun taalgebruik kunnen vergroten.</v>
      </c>
      <c r="C308" s="15" t="str">
        <f t="shared" si="13"/>
        <v>Ik kan op de juiste momenten de juiste woorden en zinnen gebruiken.</v>
      </c>
      <c r="D308" s="16" t="str">
        <f t="shared" si="14"/>
        <v>Bovenbouw</v>
      </c>
      <c r="E308" s="26">
        <v>8</v>
      </c>
      <c r="F308" s="5" t="s">
        <v>732</v>
      </c>
    </row>
    <row r="309" spans="1:6">
      <c r="A309" s="9" t="s">
        <v>592</v>
      </c>
      <c r="B309" s="15" t="str">
        <f t="shared" si="12"/>
        <v>Ze weten hoe ze de effectiviteit van hun taalgebruik kunnen vergroten.</v>
      </c>
      <c r="C309" s="15" t="str">
        <f t="shared" si="13"/>
        <v>Ik kan op de juiste momenten de juiste woorden en zinnen gebruiken.</v>
      </c>
      <c r="D309" s="16" t="str">
        <f t="shared" si="14"/>
        <v>Bovenbouw</v>
      </c>
      <c r="E309" s="26">
        <v>8</v>
      </c>
      <c r="F309" s="5" t="s">
        <v>747</v>
      </c>
    </row>
    <row r="310" spans="1:6">
      <c r="A310" s="9" t="s">
        <v>592</v>
      </c>
      <c r="B310" s="15" t="str">
        <f t="shared" si="12"/>
        <v>Ze weten hoe ze de effectiviteit van hun taalgebruik kunnen vergroten.</v>
      </c>
      <c r="C310" s="15" t="str">
        <f t="shared" si="13"/>
        <v>Ik kan op de juiste momenten de juiste woorden en zinnen gebruiken.</v>
      </c>
      <c r="D310" s="16" t="str">
        <f t="shared" si="14"/>
        <v>Bovenbouw</v>
      </c>
      <c r="E310" s="26">
        <v>8</v>
      </c>
      <c r="F310" s="5" t="s">
        <v>752</v>
      </c>
    </row>
    <row r="311" spans="1:6">
      <c r="A311" s="9" t="s">
        <v>592</v>
      </c>
      <c r="B311" s="15" t="str">
        <f t="shared" si="12"/>
        <v>Ze weten hoe ze de effectiviteit van hun taalgebruik kunnen vergroten.</v>
      </c>
      <c r="C311" s="15" t="str">
        <f t="shared" si="13"/>
        <v>Ik kan op de juiste momenten de juiste woorden en zinnen gebruiken.</v>
      </c>
      <c r="D311" s="16" t="str">
        <f t="shared" si="14"/>
        <v>Bovenbouw</v>
      </c>
      <c r="E311" s="26">
        <v>8</v>
      </c>
      <c r="F311" s="5" t="s">
        <v>748</v>
      </c>
    </row>
    <row r="312" spans="1:6">
      <c r="A312" s="9" t="s">
        <v>592</v>
      </c>
      <c r="B312" s="15" t="str">
        <f t="shared" si="12"/>
        <v>Ze weten hoe ze de effectiviteit van hun taalgebruik kunnen vergroten.</v>
      </c>
      <c r="C312" s="15" t="str">
        <f t="shared" si="13"/>
        <v>Ik kan op de juiste momenten de juiste woorden en zinnen gebruiken.</v>
      </c>
      <c r="D312" s="16" t="str">
        <f t="shared" si="14"/>
        <v>Bovenbouw</v>
      </c>
      <c r="E312" s="26">
        <v>8</v>
      </c>
      <c r="F312" s="5" t="s">
        <v>729</v>
      </c>
    </row>
    <row r="313" spans="1:6">
      <c r="A313" s="9" t="s">
        <v>592</v>
      </c>
      <c r="B313" s="15" t="str">
        <f t="shared" si="12"/>
        <v>Ze weten hoe ze de effectiviteit van hun taalgebruik kunnen vergroten.</v>
      </c>
      <c r="C313" s="15" t="str">
        <f t="shared" si="13"/>
        <v>Ik kan op de juiste momenten de juiste woorden en zinnen gebruiken.</v>
      </c>
      <c r="D313" s="16" t="str">
        <f t="shared" si="14"/>
        <v>Bovenbouw</v>
      </c>
      <c r="E313" s="26">
        <v>8</v>
      </c>
      <c r="F313" s="5" t="s">
        <v>734</v>
      </c>
    </row>
    <row r="314" spans="1:6">
      <c r="A314" s="9" t="s">
        <v>592</v>
      </c>
      <c r="B314" s="15" t="str">
        <f t="shared" si="12"/>
        <v>Ze weten hoe ze de effectiviteit van hun taalgebruik kunnen vergroten.</v>
      </c>
      <c r="C314" s="15" t="str">
        <f t="shared" si="13"/>
        <v>Ik kan op de juiste momenten de juiste woorden en zinnen gebruiken.</v>
      </c>
      <c r="D314" s="16" t="str">
        <f t="shared" si="14"/>
        <v>Bovenbouw</v>
      </c>
      <c r="E314" s="26">
        <v>8</v>
      </c>
      <c r="F314" s="5" t="s">
        <v>749</v>
      </c>
    </row>
    <row r="315" spans="1:6">
      <c r="A315" s="9" t="s">
        <v>592</v>
      </c>
      <c r="B315" s="15" t="str">
        <f t="shared" si="12"/>
        <v>Ze weten hoe ze de effectiviteit van hun taalgebruik kunnen vergroten.</v>
      </c>
      <c r="C315" s="15" t="str">
        <f t="shared" si="13"/>
        <v>Ik kan op de juiste momenten de juiste woorden en zinnen gebruiken.</v>
      </c>
      <c r="D315" s="16" t="str">
        <f t="shared" si="14"/>
        <v>Bovenbouw</v>
      </c>
      <c r="E315" s="26">
        <v>8</v>
      </c>
      <c r="F315" s="5" t="s">
        <v>722</v>
      </c>
    </row>
    <row r="316" spans="1:6">
      <c r="A316" s="9" t="s">
        <v>592</v>
      </c>
      <c r="B316" s="15" t="str">
        <f t="shared" si="12"/>
        <v>Ze weten hoe ze de effectiviteit van hun taalgebruik kunnen vergroten.</v>
      </c>
      <c r="C316" s="15" t="str">
        <f t="shared" si="13"/>
        <v>Ik kan op de juiste momenten de juiste woorden en zinnen gebruiken.</v>
      </c>
      <c r="D316" s="16" t="str">
        <f t="shared" si="14"/>
        <v>Bovenbouw</v>
      </c>
      <c r="E316" s="26">
        <v>8</v>
      </c>
      <c r="F316" s="5" t="s">
        <v>733</v>
      </c>
    </row>
    <row r="317" spans="1:6">
      <c r="A317" s="9" t="s">
        <v>592</v>
      </c>
      <c r="B317" s="15" t="str">
        <f t="shared" si="12"/>
        <v>Ze weten hoe ze de effectiviteit van hun taalgebruik kunnen vergroten.</v>
      </c>
      <c r="C317" s="15" t="str">
        <f t="shared" si="13"/>
        <v>Ik kan op de juiste momenten de juiste woorden en zinnen gebruiken.</v>
      </c>
      <c r="D317" s="16" t="str">
        <f t="shared" si="14"/>
        <v>Bovenbouw</v>
      </c>
      <c r="E317" s="26">
        <v>8</v>
      </c>
      <c r="F317" s="5" t="s">
        <v>731</v>
      </c>
    </row>
    <row r="318" spans="1:6">
      <c r="A318" s="9" t="s">
        <v>592</v>
      </c>
      <c r="B318" s="15" t="str">
        <f t="shared" si="12"/>
        <v>Ze weten hoe ze de effectiviteit van hun taalgebruik kunnen vergroten.</v>
      </c>
      <c r="C318" s="15" t="str">
        <f t="shared" si="13"/>
        <v>Ik kan op de juiste momenten de juiste woorden en zinnen gebruiken.</v>
      </c>
      <c r="D318" s="16" t="str">
        <f t="shared" si="14"/>
        <v>Bovenbouw</v>
      </c>
      <c r="E318" s="26">
        <v>7</v>
      </c>
      <c r="F318" s="5" t="s">
        <v>665</v>
      </c>
    </row>
    <row r="319" spans="1:6">
      <c r="A319" s="9" t="s">
        <v>592</v>
      </c>
      <c r="B319" s="15" t="str">
        <f t="shared" si="12"/>
        <v>Ze weten hoe ze de effectiviteit van hun taalgebruik kunnen vergroten.</v>
      </c>
      <c r="C319" s="15" t="str">
        <f t="shared" si="13"/>
        <v>Ik kan op de juiste momenten de juiste woorden en zinnen gebruiken.</v>
      </c>
      <c r="D319" s="16" t="str">
        <f t="shared" si="14"/>
        <v>Bovenbouw</v>
      </c>
      <c r="E319" s="26">
        <v>8</v>
      </c>
      <c r="F319" s="5" t="s">
        <v>664</v>
      </c>
    </row>
    <row r="320" spans="1:6">
      <c r="A320" s="9" t="s">
        <v>592</v>
      </c>
      <c r="B320" s="15" t="str">
        <f t="shared" si="12"/>
        <v>Ze weten hoe ze de effectiviteit van hun taalgebruik kunnen vergroten.</v>
      </c>
      <c r="C320" s="15" t="str">
        <f t="shared" si="13"/>
        <v>Ik kan op de juiste momenten de juiste woorden en zinnen gebruiken.</v>
      </c>
      <c r="D320" s="16" t="str">
        <f t="shared" si="14"/>
        <v>Bovenbouw</v>
      </c>
      <c r="E320" s="26">
        <v>8</v>
      </c>
      <c r="F320" s="5" t="s">
        <v>641</v>
      </c>
    </row>
    <row r="321" spans="1:6">
      <c r="A321" s="9" t="s">
        <v>590</v>
      </c>
      <c r="B321" s="15" t="str">
        <f t="shared" ref="B321:B353" si="15">IF(A321="1.3.1","Kinderen ondersteunen op actieve wijze de communicatie binnen de groep.",IF(A321="1.3.2","Ze kunnen hun gevoelens verwoorden.",IF(A321="1.3.3","Ze passen qua woordvorming en zinsbouw correct taalgebruik toe.",IF(A321="1.3.4","Ze stemmen hun taalgebruik af op de context.",IF(A321="1.3.5","Ze richten zich op het resultaat van hun taalgedrag.",IF(A321="1.3.6","Kinderen passen strategieën toe voor taalgebruik in context.",IF(A321="1.3.7","Ze zijn erop uit om hun mondelinge taalvaardigheid te verbeteren.",IF(A321="1.3.8","Ze onderkennen dat het belangrijk is dat hun taalgebruik verzorgd is.",IF(A321="1.3.9","Ze weten hoe ze de effectiviteit van hun taalgebruik kunnen vergroten.",IF(A321="1.3.10","Ze houden rekening met interculturele verschillen in taalgebruik.","Voer tussendoel in"))))))))))</f>
        <v>Ze zijn erop uit om hun mondelinge taalvaardigheid te verbeteren.</v>
      </c>
      <c r="C321" s="15" t="str">
        <f t="shared" ref="C321:C353" si="16">IF(A321="1.3.1","Ik doe mee met een gesprek in een groep.",IF(A321="1.3.2","Ik kan uitleggen wat ik voel.",IF(A321="1.3.3","Ik gebruik goede woorden en zinnen.",IF(A321="1.3.4","Ik gebruik de woorden die bij het gesprek en de mensen passen.",IF(A321="1.3.5","Ik kan benoemen waarom ik iets vertel.",IF(A321="1.3.6","Ik herken verschillende gesprekssoorten en pas hierop mijn stijl aan.",IF(A321="1.3.7","Ik wil mijn mondelinge taalvaardigheid verbeteren.",IF(A321="1.3.8","Ik weet hoe belangrijk het is om tijdens een gesprek de juiste woorden en zinnen te gebruiken.",IF(A321="1.3.9","Ik kan op de juiste momenten de juiste woorden en zinnen gebruiken.",IF(A321="1.3.10","Ik kan rekening houden met de verschillende gespreksstijlen van mensen onderling.","Voer tussendoel in"))))))))))</f>
        <v>Ik wil mijn mondelinge taalvaardigheid verbeteren.</v>
      </c>
      <c r="D321" s="16" t="str">
        <f t="shared" ref="D321:D353" si="17">IF(A321="1.3.1","Middenbouw",IF(A321="1.3.2","Middenbouw",IF(A321="1.3.3","Middenbouw",IF(A321="1.3.4","Middenbouw",IF(A321="1.3.5","Middenbouw",IF(A321="1.3.6","Bovenbouw",IF(A321="1.3.7","Bovenbouw",IF(A321="1.3.8","Bovenbouw",IF(A321="1.3.9","Bovenbouw",IF(A321="1.3.10","Bovenbouw","Onbepaald"))))))))))</f>
        <v>Bovenbouw</v>
      </c>
      <c r="E321" s="26">
        <v>6</v>
      </c>
      <c r="F321" s="5" t="s">
        <v>798</v>
      </c>
    </row>
    <row r="322" spans="1:6">
      <c r="A322" s="9" t="s">
        <v>591</v>
      </c>
      <c r="B322" s="15" t="str">
        <f t="shared" si="15"/>
        <v>Ze onderkennen dat het belangrijk is dat hun taalgebruik verzorgd is.</v>
      </c>
      <c r="C322" s="15" t="str">
        <f t="shared" si="16"/>
        <v>Ik weet hoe belangrijk het is om tijdens een gesprek de juiste woorden en zinnen te gebruiken.</v>
      </c>
      <c r="D322" s="16" t="str">
        <f t="shared" si="17"/>
        <v>Bovenbouw</v>
      </c>
      <c r="E322" s="26">
        <v>6</v>
      </c>
      <c r="F322" s="5" t="s">
        <v>798</v>
      </c>
    </row>
    <row r="323" spans="1:6">
      <c r="A323" s="9" t="s">
        <v>590</v>
      </c>
      <c r="B323" s="15" t="str">
        <f t="shared" si="15"/>
        <v>Ze zijn erop uit om hun mondelinge taalvaardigheid te verbeteren.</v>
      </c>
      <c r="C323" s="15" t="str">
        <f t="shared" si="16"/>
        <v>Ik wil mijn mondelinge taalvaardigheid verbeteren.</v>
      </c>
      <c r="D323" s="16" t="str">
        <f t="shared" si="17"/>
        <v>Bovenbouw</v>
      </c>
      <c r="E323" s="26">
        <v>6</v>
      </c>
      <c r="F323" s="5" t="s">
        <v>662</v>
      </c>
    </row>
    <row r="324" spans="1:6">
      <c r="A324" s="9" t="s">
        <v>590</v>
      </c>
      <c r="B324" s="15" t="str">
        <f t="shared" si="15"/>
        <v>Ze zijn erop uit om hun mondelinge taalvaardigheid te verbeteren.</v>
      </c>
      <c r="C324" s="15" t="str">
        <f t="shared" si="16"/>
        <v>Ik wil mijn mondelinge taalvaardigheid verbeteren.</v>
      </c>
      <c r="D324" s="16" t="str">
        <f t="shared" si="17"/>
        <v>Bovenbouw</v>
      </c>
      <c r="E324" s="26">
        <v>6</v>
      </c>
      <c r="F324" s="5" t="s">
        <v>623</v>
      </c>
    </row>
    <row r="325" spans="1:6">
      <c r="A325" s="9" t="s">
        <v>592</v>
      </c>
      <c r="B325" s="15" t="str">
        <f t="shared" si="15"/>
        <v>Ze weten hoe ze de effectiviteit van hun taalgebruik kunnen vergroten.</v>
      </c>
      <c r="C325" s="15" t="str">
        <f t="shared" si="16"/>
        <v>Ik kan op de juiste momenten de juiste woorden en zinnen gebruiken.</v>
      </c>
      <c r="D325" s="16" t="str">
        <f t="shared" si="17"/>
        <v>Bovenbouw</v>
      </c>
      <c r="E325" s="26">
        <v>6</v>
      </c>
      <c r="F325" s="5" t="s">
        <v>623</v>
      </c>
    </row>
    <row r="326" spans="1:6">
      <c r="A326" s="9" t="s">
        <v>589</v>
      </c>
      <c r="B326" s="15" t="str">
        <f t="shared" si="15"/>
        <v>Kinderen passen strategieën toe voor taalgebruik in context.</v>
      </c>
      <c r="C326" s="15" t="str">
        <f t="shared" si="16"/>
        <v>Ik herken verschillende gesprekssoorten en pas hierop mijn stijl aan.</v>
      </c>
      <c r="D326" s="16" t="str">
        <f t="shared" si="17"/>
        <v>Bovenbouw</v>
      </c>
      <c r="E326" s="26">
        <v>6</v>
      </c>
      <c r="F326" s="5" t="s">
        <v>653</v>
      </c>
    </row>
    <row r="327" spans="1:6">
      <c r="A327" s="9" t="s">
        <v>590</v>
      </c>
      <c r="B327" s="15" t="str">
        <f t="shared" si="15"/>
        <v>Ze zijn erop uit om hun mondelinge taalvaardigheid te verbeteren.</v>
      </c>
      <c r="C327" s="15" t="str">
        <f t="shared" si="16"/>
        <v>Ik wil mijn mondelinge taalvaardigheid verbeteren.</v>
      </c>
      <c r="D327" s="16" t="str">
        <f t="shared" si="17"/>
        <v>Bovenbouw</v>
      </c>
      <c r="E327" s="26">
        <v>6</v>
      </c>
      <c r="F327" s="5" t="s">
        <v>653</v>
      </c>
    </row>
    <row r="328" spans="1:6">
      <c r="A328" s="9" t="s">
        <v>591</v>
      </c>
      <c r="B328" s="15" t="str">
        <f t="shared" si="15"/>
        <v>Ze onderkennen dat het belangrijk is dat hun taalgebruik verzorgd is.</v>
      </c>
      <c r="C328" s="15" t="str">
        <f t="shared" si="16"/>
        <v>Ik weet hoe belangrijk het is om tijdens een gesprek de juiste woorden en zinnen te gebruiken.</v>
      </c>
      <c r="D328" s="16" t="str">
        <f t="shared" si="17"/>
        <v>Bovenbouw</v>
      </c>
      <c r="E328" s="26">
        <v>6</v>
      </c>
      <c r="F328" s="5" t="s">
        <v>653</v>
      </c>
    </row>
    <row r="329" spans="1:6">
      <c r="A329" s="9" t="s">
        <v>592</v>
      </c>
      <c r="B329" s="15" t="str">
        <f t="shared" si="15"/>
        <v>Ze weten hoe ze de effectiviteit van hun taalgebruik kunnen vergroten.</v>
      </c>
      <c r="C329" s="15" t="str">
        <f t="shared" si="16"/>
        <v>Ik kan op de juiste momenten de juiste woorden en zinnen gebruiken.</v>
      </c>
      <c r="D329" s="16" t="str">
        <f t="shared" si="17"/>
        <v>Bovenbouw</v>
      </c>
      <c r="E329" s="26">
        <v>6</v>
      </c>
      <c r="F329" s="5" t="s">
        <v>653</v>
      </c>
    </row>
    <row r="330" spans="1:6">
      <c r="A330" s="9" t="s">
        <v>592</v>
      </c>
      <c r="B330" s="15" t="str">
        <f t="shared" si="15"/>
        <v>Ze weten hoe ze de effectiviteit van hun taalgebruik kunnen vergroten.</v>
      </c>
      <c r="C330" s="15" t="str">
        <f t="shared" si="16"/>
        <v>Ik kan op de juiste momenten de juiste woorden en zinnen gebruiken.</v>
      </c>
      <c r="D330" s="16" t="str">
        <f t="shared" si="17"/>
        <v>Bovenbouw</v>
      </c>
      <c r="E330" s="26">
        <v>7</v>
      </c>
      <c r="F330" s="5" t="s">
        <v>808</v>
      </c>
    </row>
    <row r="331" spans="1:6">
      <c r="A331" s="9" t="s">
        <v>590</v>
      </c>
      <c r="B331" s="15" t="str">
        <f t="shared" si="15"/>
        <v>Ze zijn erop uit om hun mondelinge taalvaardigheid te verbeteren.</v>
      </c>
      <c r="C331" s="15" t="str">
        <f t="shared" si="16"/>
        <v>Ik wil mijn mondelinge taalvaardigheid verbeteren.</v>
      </c>
      <c r="D331" s="16" t="str">
        <f t="shared" si="17"/>
        <v>Bovenbouw</v>
      </c>
      <c r="E331" s="26">
        <v>7</v>
      </c>
      <c r="F331" s="5" t="s">
        <v>685</v>
      </c>
    </row>
    <row r="332" spans="1:6">
      <c r="A332" s="9" t="s">
        <v>591</v>
      </c>
      <c r="B332" s="15" t="str">
        <f t="shared" si="15"/>
        <v>Ze onderkennen dat het belangrijk is dat hun taalgebruik verzorgd is.</v>
      </c>
      <c r="C332" s="15" t="str">
        <f t="shared" si="16"/>
        <v>Ik weet hoe belangrijk het is om tijdens een gesprek de juiste woorden en zinnen te gebruiken.</v>
      </c>
      <c r="D332" s="16" t="str">
        <f t="shared" si="17"/>
        <v>Bovenbouw</v>
      </c>
      <c r="E332" s="26">
        <v>7</v>
      </c>
      <c r="F332" s="5" t="s">
        <v>685</v>
      </c>
    </row>
    <row r="333" spans="1:6">
      <c r="A333" s="9" t="s">
        <v>593</v>
      </c>
      <c r="B333" s="15" t="str">
        <f t="shared" si="15"/>
        <v>Ze houden rekening met interculturele verschillen in taalgebruik.</v>
      </c>
      <c r="C333" s="15" t="str">
        <f t="shared" si="16"/>
        <v>Ik kan rekening houden met de verschillende gespreksstijlen van mensen onderling.</v>
      </c>
      <c r="D333" s="16" t="str">
        <f t="shared" si="17"/>
        <v>Bovenbouw</v>
      </c>
      <c r="E333" s="26">
        <v>7</v>
      </c>
      <c r="F333" s="5" t="s">
        <v>685</v>
      </c>
    </row>
    <row r="334" spans="1:6">
      <c r="A334" s="9" t="s">
        <v>590</v>
      </c>
      <c r="B334" s="15" t="str">
        <f t="shared" si="15"/>
        <v>Ze zijn erop uit om hun mondelinge taalvaardigheid te verbeteren.</v>
      </c>
      <c r="C334" s="15" t="str">
        <f t="shared" si="16"/>
        <v>Ik wil mijn mondelinge taalvaardigheid verbeteren.</v>
      </c>
      <c r="D334" s="16" t="str">
        <f t="shared" si="17"/>
        <v>Bovenbouw</v>
      </c>
      <c r="E334" s="26">
        <v>7</v>
      </c>
      <c r="F334" s="5" t="s">
        <v>810</v>
      </c>
    </row>
    <row r="335" spans="1:6">
      <c r="A335" s="9" t="s">
        <v>592</v>
      </c>
      <c r="B335" s="15" t="str">
        <f t="shared" si="15"/>
        <v>Ze weten hoe ze de effectiviteit van hun taalgebruik kunnen vergroten.</v>
      </c>
      <c r="C335" s="15" t="str">
        <f t="shared" si="16"/>
        <v>Ik kan op de juiste momenten de juiste woorden en zinnen gebruiken.</v>
      </c>
      <c r="D335" s="16" t="str">
        <f t="shared" si="17"/>
        <v>Bovenbouw</v>
      </c>
      <c r="E335" s="26">
        <v>7</v>
      </c>
      <c r="F335" s="5" t="s">
        <v>810</v>
      </c>
    </row>
    <row r="336" spans="1:6">
      <c r="A336" s="9" t="s">
        <v>593</v>
      </c>
      <c r="B336" s="15" t="str">
        <f t="shared" si="15"/>
        <v>Ze houden rekening met interculturele verschillen in taalgebruik.</v>
      </c>
      <c r="C336" s="15" t="str">
        <f t="shared" si="16"/>
        <v>Ik kan rekening houden met de verschillende gespreksstijlen van mensen onderling.</v>
      </c>
      <c r="D336" s="16" t="str">
        <f t="shared" si="17"/>
        <v>Bovenbouw</v>
      </c>
      <c r="E336" s="26">
        <v>7</v>
      </c>
      <c r="F336" s="5" t="s">
        <v>810</v>
      </c>
    </row>
    <row r="337" spans="1:6">
      <c r="A337" s="9" t="s">
        <v>589</v>
      </c>
      <c r="B337" s="15" t="str">
        <f t="shared" si="15"/>
        <v>Kinderen passen strategieën toe voor taalgebruik in context.</v>
      </c>
      <c r="C337" s="15" t="str">
        <f t="shared" si="16"/>
        <v>Ik herken verschillende gesprekssoorten en pas hierop mijn stijl aan.</v>
      </c>
      <c r="D337" s="16" t="str">
        <f t="shared" si="17"/>
        <v>Bovenbouw</v>
      </c>
      <c r="E337" s="26">
        <v>7</v>
      </c>
      <c r="F337" s="5" t="s">
        <v>639</v>
      </c>
    </row>
    <row r="338" spans="1:6">
      <c r="A338" s="9" t="s">
        <v>590</v>
      </c>
      <c r="B338" s="15" t="str">
        <f t="shared" si="15"/>
        <v>Ze zijn erop uit om hun mondelinge taalvaardigheid te verbeteren.</v>
      </c>
      <c r="C338" s="15" t="str">
        <f t="shared" si="16"/>
        <v>Ik wil mijn mondelinge taalvaardigheid verbeteren.</v>
      </c>
      <c r="D338" s="16" t="str">
        <f t="shared" si="17"/>
        <v>Bovenbouw</v>
      </c>
      <c r="E338" s="26">
        <v>7</v>
      </c>
      <c r="F338" s="5" t="s">
        <v>639</v>
      </c>
    </row>
    <row r="339" spans="1:6">
      <c r="A339" s="9" t="s">
        <v>591</v>
      </c>
      <c r="B339" s="15" t="str">
        <f t="shared" si="15"/>
        <v>Ze onderkennen dat het belangrijk is dat hun taalgebruik verzorgd is.</v>
      </c>
      <c r="C339" s="15" t="str">
        <f t="shared" si="16"/>
        <v>Ik weet hoe belangrijk het is om tijdens een gesprek de juiste woorden en zinnen te gebruiken.</v>
      </c>
      <c r="D339" s="16" t="str">
        <f t="shared" si="17"/>
        <v>Bovenbouw</v>
      </c>
      <c r="E339" s="26">
        <v>7</v>
      </c>
      <c r="F339" s="5" t="s">
        <v>639</v>
      </c>
    </row>
    <row r="340" spans="1:6">
      <c r="A340" s="9" t="s">
        <v>592</v>
      </c>
      <c r="B340" s="15" t="str">
        <f t="shared" si="15"/>
        <v>Ze weten hoe ze de effectiviteit van hun taalgebruik kunnen vergroten.</v>
      </c>
      <c r="C340" s="15" t="str">
        <f t="shared" si="16"/>
        <v>Ik kan op de juiste momenten de juiste woorden en zinnen gebruiken.</v>
      </c>
      <c r="D340" s="16" t="str">
        <f t="shared" si="17"/>
        <v>Bovenbouw</v>
      </c>
      <c r="E340" s="26">
        <v>7</v>
      </c>
      <c r="F340" s="5" t="s">
        <v>639</v>
      </c>
    </row>
    <row r="341" spans="1:6">
      <c r="A341" s="9" t="s">
        <v>593</v>
      </c>
      <c r="B341" s="15" t="str">
        <f t="shared" si="15"/>
        <v>Ze houden rekening met interculturele verschillen in taalgebruik.</v>
      </c>
      <c r="C341" s="15" t="str">
        <f t="shared" si="16"/>
        <v>Ik kan rekening houden met de verschillende gespreksstijlen van mensen onderling.</v>
      </c>
      <c r="D341" s="16" t="str">
        <f t="shared" si="17"/>
        <v>Bovenbouw</v>
      </c>
      <c r="E341" s="26">
        <v>7</v>
      </c>
      <c r="F341" s="5" t="s">
        <v>639</v>
      </c>
    </row>
    <row r="342" spans="1:6">
      <c r="A342" s="9" t="s">
        <v>589</v>
      </c>
      <c r="B342" s="15" t="str">
        <f t="shared" si="15"/>
        <v>Kinderen passen strategieën toe voor taalgebruik in context.</v>
      </c>
      <c r="C342" s="15" t="str">
        <f t="shared" si="16"/>
        <v>Ik herken verschillende gesprekssoorten en pas hierop mijn stijl aan.</v>
      </c>
      <c r="D342" s="16" t="str">
        <f t="shared" si="17"/>
        <v>Bovenbouw</v>
      </c>
      <c r="E342" s="26">
        <v>8</v>
      </c>
      <c r="F342" s="5" t="s">
        <v>817</v>
      </c>
    </row>
    <row r="343" spans="1:6">
      <c r="A343" s="9" t="s">
        <v>590</v>
      </c>
      <c r="B343" s="15" t="str">
        <f t="shared" si="15"/>
        <v>Ze zijn erop uit om hun mondelinge taalvaardigheid te verbeteren.</v>
      </c>
      <c r="C343" s="15" t="str">
        <f t="shared" si="16"/>
        <v>Ik wil mijn mondelinge taalvaardigheid verbeteren.</v>
      </c>
      <c r="D343" s="16" t="str">
        <f t="shared" si="17"/>
        <v>Bovenbouw</v>
      </c>
      <c r="E343" s="26">
        <v>8</v>
      </c>
      <c r="F343" s="5" t="s">
        <v>817</v>
      </c>
    </row>
    <row r="344" spans="1:6">
      <c r="A344" s="9" t="s">
        <v>591</v>
      </c>
      <c r="B344" s="15" t="str">
        <f t="shared" si="15"/>
        <v>Ze onderkennen dat het belangrijk is dat hun taalgebruik verzorgd is.</v>
      </c>
      <c r="C344" s="15" t="str">
        <f t="shared" si="16"/>
        <v>Ik weet hoe belangrijk het is om tijdens een gesprek de juiste woorden en zinnen te gebruiken.</v>
      </c>
      <c r="D344" s="16" t="str">
        <f t="shared" si="17"/>
        <v>Bovenbouw</v>
      </c>
      <c r="E344" s="26">
        <v>8</v>
      </c>
      <c r="F344" s="5" t="s">
        <v>817</v>
      </c>
    </row>
    <row r="345" spans="1:6">
      <c r="A345" s="9" t="s">
        <v>592</v>
      </c>
      <c r="B345" s="15" t="str">
        <f t="shared" si="15"/>
        <v>Ze weten hoe ze de effectiviteit van hun taalgebruik kunnen vergroten.</v>
      </c>
      <c r="C345" s="15" t="str">
        <f t="shared" si="16"/>
        <v>Ik kan op de juiste momenten de juiste woorden en zinnen gebruiken.</v>
      </c>
      <c r="D345" s="16" t="str">
        <f t="shared" si="17"/>
        <v>Bovenbouw</v>
      </c>
      <c r="E345" s="26">
        <v>8</v>
      </c>
      <c r="F345" s="5" t="s">
        <v>817</v>
      </c>
    </row>
    <row r="346" spans="1:6">
      <c r="A346" s="9" t="s">
        <v>593</v>
      </c>
      <c r="B346" s="15" t="str">
        <f t="shared" si="15"/>
        <v>Ze houden rekening met interculturele verschillen in taalgebruik.</v>
      </c>
      <c r="C346" s="15" t="str">
        <f t="shared" si="16"/>
        <v>Ik kan rekening houden met de verschillende gespreksstijlen van mensen onderling.</v>
      </c>
      <c r="D346" s="16" t="str">
        <f t="shared" si="17"/>
        <v>Bovenbouw</v>
      </c>
      <c r="E346" s="26">
        <v>8</v>
      </c>
      <c r="F346" s="5" t="s">
        <v>817</v>
      </c>
    </row>
    <row r="347" spans="1:6">
      <c r="A347" s="9" t="s">
        <v>589</v>
      </c>
      <c r="B347" s="15" t="str">
        <f t="shared" si="15"/>
        <v>Kinderen passen strategieën toe voor taalgebruik in context.</v>
      </c>
      <c r="C347" s="15" t="str">
        <f t="shared" si="16"/>
        <v>Ik herken verschillende gesprekssoorten en pas hierop mijn stijl aan.</v>
      </c>
      <c r="D347" s="16" t="str">
        <f t="shared" si="17"/>
        <v>Bovenbouw</v>
      </c>
      <c r="E347" s="26">
        <v>8</v>
      </c>
      <c r="F347" s="5" t="s">
        <v>818</v>
      </c>
    </row>
    <row r="348" spans="1:6">
      <c r="A348" s="9" t="s">
        <v>590</v>
      </c>
      <c r="B348" s="15" t="str">
        <f t="shared" si="15"/>
        <v>Ze zijn erop uit om hun mondelinge taalvaardigheid te verbeteren.</v>
      </c>
      <c r="C348" s="15" t="str">
        <f t="shared" si="16"/>
        <v>Ik wil mijn mondelinge taalvaardigheid verbeteren.</v>
      </c>
      <c r="D348" s="16" t="str">
        <f t="shared" si="17"/>
        <v>Bovenbouw</v>
      </c>
      <c r="E348" s="26">
        <v>8</v>
      </c>
      <c r="F348" s="5" t="s">
        <v>818</v>
      </c>
    </row>
    <row r="349" spans="1:6">
      <c r="A349" s="9" t="s">
        <v>591</v>
      </c>
      <c r="B349" s="15" t="str">
        <f t="shared" si="15"/>
        <v>Ze onderkennen dat het belangrijk is dat hun taalgebruik verzorgd is.</v>
      </c>
      <c r="C349" s="15" t="str">
        <f t="shared" si="16"/>
        <v>Ik weet hoe belangrijk het is om tijdens een gesprek de juiste woorden en zinnen te gebruiken.</v>
      </c>
      <c r="D349" s="16" t="str">
        <f t="shared" si="17"/>
        <v>Bovenbouw</v>
      </c>
      <c r="E349" s="26">
        <v>8</v>
      </c>
      <c r="F349" s="5" t="s">
        <v>818</v>
      </c>
    </row>
    <row r="350" spans="1:6">
      <c r="A350" s="9" t="s">
        <v>592</v>
      </c>
      <c r="B350" s="15" t="str">
        <f t="shared" si="15"/>
        <v>Ze weten hoe ze de effectiviteit van hun taalgebruik kunnen vergroten.</v>
      </c>
      <c r="C350" s="15" t="str">
        <f t="shared" si="16"/>
        <v>Ik kan op de juiste momenten de juiste woorden en zinnen gebruiken.</v>
      </c>
      <c r="D350" s="16" t="str">
        <f t="shared" si="17"/>
        <v>Bovenbouw</v>
      </c>
      <c r="E350" s="26">
        <v>8</v>
      </c>
      <c r="F350" s="5" t="s">
        <v>818</v>
      </c>
    </row>
    <row r="351" spans="1:6">
      <c r="A351" s="9" t="s">
        <v>593</v>
      </c>
      <c r="B351" s="15" t="str">
        <f t="shared" si="15"/>
        <v>Ze houden rekening met interculturele verschillen in taalgebruik.</v>
      </c>
      <c r="C351" s="15" t="str">
        <f t="shared" si="16"/>
        <v>Ik kan rekening houden met de verschillende gespreksstijlen van mensen onderling.</v>
      </c>
      <c r="D351" s="16" t="str">
        <f t="shared" si="17"/>
        <v>Bovenbouw</v>
      </c>
      <c r="E351" s="26">
        <v>8</v>
      </c>
      <c r="F351" s="5" t="s">
        <v>818</v>
      </c>
    </row>
    <row r="352" spans="1:6">
      <c r="A352" s="9" t="s">
        <v>586</v>
      </c>
      <c r="B352" s="15" t="str">
        <f t="shared" si="15"/>
        <v>Kinderen ondersteunen op actieve wijze de communicatie binnen de groep.</v>
      </c>
      <c r="C352" s="15" t="str">
        <f t="shared" si="16"/>
        <v>Ik doe mee met een gesprek in een groep.</v>
      </c>
      <c r="D352" s="16" t="str">
        <f t="shared" si="17"/>
        <v>Middenbouw</v>
      </c>
      <c r="E352" s="26">
        <v>4</v>
      </c>
      <c r="F352" s="5" t="s">
        <v>656</v>
      </c>
    </row>
    <row r="353" spans="1:6">
      <c r="A353" s="9" t="s">
        <v>588</v>
      </c>
      <c r="B353" s="15" t="str">
        <f t="shared" si="15"/>
        <v>Ze richten zich op het resultaat van hun taalgedrag.</v>
      </c>
      <c r="C353" s="15" t="str">
        <f t="shared" si="16"/>
        <v>Ik kan benoemen waarom ik iets vertel.</v>
      </c>
      <c r="D353" s="16" t="str">
        <f t="shared" si="17"/>
        <v>Middenbouw</v>
      </c>
      <c r="E353" s="26">
        <v>4</v>
      </c>
      <c r="F353" s="5" t="s">
        <v>656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F630"/>
  <sheetViews>
    <sheetView topLeftCell="A402" zoomScale="125" zoomScaleNormal="125" zoomScalePageLayoutView="125" workbookViewId="0">
      <selection activeCell="A402" sqref="A402"/>
    </sheetView>
  </sheetViews>
  <sheetFormatPr defaultColWidth="11.42578125" defaultRowHeight="14.25"/>
  <cols>
    <col min="1" max="1" width="12" style="9" customWidth="1"/>
    <col min="2" max="3" width="76.42578125" style="15" customWidth="1"/>
    <col min="4" max="4" width="16.42578125" style="18" customWidth="1"/>
    <col min="5" max="5" width="11.42578125" style="18"/>
    <col min="6" max="6" width="78.42578125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794</v>
      </c>
      <c r="D1" s="12" t="s">
        <v>1</v>
      </c>
      <c r="E1" s="12" t="s">
        <v>2</v>
      </c>
      <c r="F1" s="13" t="s">
        <v>3</v>
      </c>
    </row>
    <row r="2" spans="1:6">
      <c r="A2" s="14" t="s">
        <v>107</v>
      </c>
      <c r="B2" s="15" t="str">
        <f t="shared" ref="B2:B65" si="0">IF(A2="1.4.1","Kinderen verbreden en verdiepen hun woordkennis.",IF(A2="1.4.2","Ze hanteren strategieën voor het afleiden van woordbetekenissen.",IF(A2="1.4.3","Ze hanteren strategieën voor het onthouden van woorden.",IF(A2="1.4.4","Ze kennen betekenisrelaties tussen woorden (onderschikking/bovenschikking).",IF(A2="1.4.5","Ze begrijpen figuurlijk taalgebruik.",IF(A2="1.4.6","Kinderen kunnen hun woordenschat zelfstandig verbreden en verdiepen.",IF(A2="1.4.7","Ze kunnen strategieën verwoorden voor het afleiden en onthouden van woordbetekenissen.
",IF(A2="1.4.8","Ze kunnen woorden buiten de context definiëren.",IF(A2="1.4.9","Ze leggen zelf betekenisrelaties tussen woorden.",IF(A2="1.4.10","Ze passen figuurlijk taalgebruik toe","Voer tussendoel in"))))))))))</f>
        <v>Kinderen verbreden en verdiepen hun woordkennis.</v>
      </c>
      <c r="C2" s="15" t="str">
        <f t="shared" ref="C2:C65" si="1">IF(A2="1.4.1","Ik leer steeds meer nieuwe woorden.",IF(A2="1.4.2","Ik kan uit een verhaal of gesprek opmaken wat een nieuw woord betekent.",IF(A2="1.4.3","Ik kan de betekenis van nieuwe woorden onthouden.",IF(A2="1.4.4","Ik kan de relatie tussen woorden uitleggen.",IF(A2="1.4.5","Ik kan uitleggen dat woorden soms iets anders betekenen.",IF(A2="1.4.6","Ik wil veel nieuwe woorden leren, onthouden, begrijpen en gebruiken.",IF(A2="1.4.7","Ik kan vertellen hoe ik de betekenis van nieuwe woorden ontdek en onthoud.",IF(A2="1.4.8","Ik kan de betekenis van een woord verklaren zoals deze in een naslagwerk beschreven staat.",IF(A2="1.4.9","Ik ontdek de samenhang in betekenis van woorden en kan deze verklaren.",IF(A2="1.4.10","Ik pas beeldspraak toe.","Voer tussendoel in"))))))))))</f>
        <v>Ik leer steeds meer nieuwe woorden.</v>
      </c>
      <c r="D2" s="16" t="str">
        <f t="shared" ref="D2:D65" si="2">IF(A2="1.4.1","Middenbouw",IF(A2="1.4.2","Middenbouw",IF(A2="1.4.3","Middenbouw",IF(A2="1.4.4","Middenbouw",IF(A2="1.4.5","Middenbouw",IF(A2="1.4.6","Bovenbouw",IF(A2="1.4.7","Bovenbouw",IF(A2="1.4.8","Bovenbouw",IF(A2="1.4.9","Bovenbouw",IF(A2="1.4.10","Bovenbouw","Onbepaald"))))))))))</f>
        <v>Middenbouw</v>
      </c>
      <c r="E2" s="25">
        <v>3</v>
      </c>
      <c r="F2" s="17" t="s">
        <v>692</v>
      </c>
    </row>
    <row r="3" spans="1:6">
      <c r="A3" s="14" t="s">
        <v>107</v>
      </c>
      <c r="B3" s="15" t="str">
        <f t="shared" si="0"/>
        <v>Kinderen verbreden en verdiepen hun woordkennis.</v>
      </c>
      <c r="C3" s="15" t="str">
        <f t="shared" si="1"/>
        <v>Ik leer steeds meer nieuwe woorden.</v>
      </c>
      <c r="D3" s="16" t="str">
        <f t="shared" si="2"/>
        <v>Middenbouw</v>
      </c>
      <c r="E3" s="25">
        <v>3</v>
      </c>
      <c r="F3" s="17" t="s">
        <v>695</v>
      </c>
    </row>
    <row r="4" spans="1:6">
      <c r="A4" s="14" t="s">
        <v>107</v>
      </c>
      <c r="B4" s="15" t="str">
        <f t="shared" si="0"/>
        <v>Kinderen verbreden en verdiepen hun woordkennis.</v>
      </c>
      <c r="C4" s="15" t="str">
        <f t="shared" si="1"/>
        <v>Ik leer steeds meer nieuwe woorden.</v>
      </c>
      <c r="D4" s="16" t="str">
        <f t="shared" si="2"/>
        <v>Middenbouw</v>
      </c>
      <c r="E4" s="25">
        <v>3</v>
      </c>
      <c r="F4" s="17" t="s">
        <v>694</v>
      </c>
    </row>
    <row r="5" spans="1:6">
      <c r="A5" s="14" t="s">
        <v>107</v>
      </c>
      <c r="B5" s="15" t="str">
        <f t="shared" si="0"/>
        <v>Kinderen verbreden en verdiepen hun woordkennis.</v>
      </c>
      <c r="C5" s="15" t="str">
        <f t="shared" si="1"/>
        <v>Ik leer steeds meer nieuwe woorden.</v>
      </c>
      <c r="D5" s="16" t="str">
        <f t="shared" si="2"/>
        <v>Middenbouw</v>
      </c>
      <c r="E5" s="26">
        <v>3</v>
      </c>
      <c r="F5" s="5" t="s">
        <v>696</v>
      </c>
    </row>
    <row r="6" spans="1:6">
      <c r="A6" s="14" t="s">
        <v>107</v>
      </c>
      <c r="B6" s="15" t="str">
        <f t="shared" si="0"/>
        <v>Kinderen verbreden en verdiepen hun woordkennis.</v>
      </c>
      <c r="C6" s="15" t="str">
        <f t="shared" si="1"/>
        <v>Ik leer steeds meer nieuwe woorden.</v>
      </c>
      <c r="D6" s="16" t="str">
        <f t="shared" si="2"/>
        <v>Middenbouw</v>
      </c>
      <c r="E6" s="25">
        <v>3</v>
      </c>
      <c r="F6" s="17" t="s">
        <v>710</v>
      </c>
    </row>
    <row r="7" spans="1:6">
      <c r="A7" s="14" t="s">
        <v>107</v>
      </c>
      <c r="B7" s="15" t="str">
        <f t="shared" si="0"/>
        <v>Kinderen verbreden en verdiepen hun woordkennis.</v>
      </c>
      <c r="C7" s="15" t="str">
        <f t="shared" si="1"/>
        <v>Ik leer steeds meer nieuwe woorden.</v>
      </c>
      <c r="D7" s="16" t="str">
        <f t="shared" si="2"/>
        <v>Middenbouw</v>
      </c>
      <c r="E7" s="25">
        <v>3</v>
      </c>
      <c r="F7" s="17" t="s">
        <v>697</v>
      </c>
    </row>
    <row r="8" spans="1:6">
      <c r="A8" s="14" t="s">
        <v>107</v>
      </c>
      <c r="B8" s="15" t="str">
        <f t="shared" si="0"/>
        <v>Kinderen verbreden en verdiepen hun woordkennis.</v>
      </c>
      <c r="C8" s="15" t="str">
        <f t="shared" si="1"/>
        <v>Ik leer steeds meer nieuwe woorden.</v>
      </c>
      <c r="D8" s="16" t="str">
        <f t="shared" si="2"/>
        <v>Middenbouw</v>
      </c>
      <c r="E8" s="25">
        <v>3</v>
      </c>
      <c r="F8" s="17" t="s">
        <v>714</v>
      </c>
    </row>
    <row r="9" spans="1:6">
      <c r="A9" s="14" t="s">
        <v>107</v>
      </c>
      <c r="B9" s="15" t="str">
        <f t="shared" si="0"/>
        <v>Kinderen verbreden en verdiepen hun woordkennis.</v>
      </c>
      <c r="C9" s="15" t="str">
        <f t="shared" si="1"/>
        <v>Ik leer steeds meer nieuwe woorden.</v>
      </c>
      <c r="D9" s="16" t="str">
        <f t="shared" si="2"/>
        <v>Middenbouw</v>
      </c>
      <c r="E9" s="25">
        <v>3</v>
      </c>
      <c r="F9" s="17" t="s">
        <v>715</v>
      </c>
    </row>
    <row r="10" spans="1:6">
      <c r="A10" s="14" t="s">
        <v>107</v>
      </c>
      <c r="B10" s="15" t="str">
        <f t="shared" si="0"/>
        <v>Kinderen verbreden en verdiepen hun woordkennis.</v>
      </c>
      <c r="C10" s="15" t="str">
        <f t="shared" si="1"/>
        <v>Ik leer steeds meer nieuwe woorden.</v>
      </c>
      <c r="D10" s="16" t="str">
        <f t="shared" si="2"/>
        <v>Middenbouw</v>
      </c>
      <c r="E10" s="25">
        <v>3</v>
      </c>
      <c r="F10" s="5" t="s">
        <v>689</v>
      </c>
    </row>
    <row r="11" spans="1:6">
      <c r="A11" s="14" t="s">
        <v>107</v>
      </c>
      <c r="B11" s="15" t="str">
        <f t="shared" si="0"/>
        <v>Kinderen verbreden en verdiepen hun woordkennis.</v>
      </c>
      <c r="C11" s="15" t="str">
        <f t="shared" si="1"/>
        <v>Ik leer steeds meer nieuwe woorden.</v>
      </c>
      <c r="D11" s="16" t="str">
        <f t="shared" si="2"/>
        <v>Middenbouw</v>
      </c>
      <c r="E11" s="25">
        <v>3</v>
      </c>
      <c r="F11" s="5" t="s">
        <v>754</v>
      </c>
    </row>
    <row r="12" spans="1:6">
      <c r="A12" s="14" t="s">
        <v>107</v>
      </c>
      <c r="B12" s="15" t="str">
        <f t="shared" si="0"/>
        <v>Kinderen verbreden en verdiepen hun woordkennis.</v>
      </c>
      <c r="C12" s="15" t="str">
        <f t="shared" si="1"/>
        <v>Ik leer steeds meer nieuwe woorden.</v>
      </c>
      <c r="D12" s="16" t="str">
        <f t="shared" si="2"/>
        <v>Middenbouw</v>
      </c>
      <c r="E12" s="25">
        <v>3</v>
      </c>
      <c r="F12" s="5" t="s">
        <v>755</v>
      </c>
    </row>
    <row r="13" spans="1:6">
      <c r="A13" s="14" t="s">
        <v>107</v>
      </c>
      <c r="B13" s="15" t="str">
        <f t="shared" si="0"/>
        <v>Kinderen verbreden en verdiepen hun woordkennis.</v>
      </c>
      <c r="C13" s="15" t="str">
        <f t="shared" si="1"/>
        <v>Ik leer steeds meer nieuwe woorden.</v>
      </c>
      <c r="D13" s="16" t="str">
        <f t="shared" si="2"/>
        <v>Middenbouw</v>
      </c>
      <c r="E13" s="25">
        <v>3</v>
      </c>
      <c r="F13" s="5" t="s">
        <v>756</v>
      </c>
    </row>
    <row r="14" spans="1:6">
      <c r="A14" s="14" t="s">
        <v>107</v>
      </c>
      <c r="B14" s="15" t="str">
        <f t="shared" si="0"/>
        <v>Kinderen verbreden en verdiepen hun woordkennis.</v>
      </c>
      <c r="C14" s="15" t="str">
        <f t="shared" si="1"/>
        <v>Ik leer steeds meer nieuwe woorden.</v>
      </c>
      <c r="D14" s="16" t="str">
        <f t="shared" si="2"/>
        <v>Middenbouw</v>
      </c>
      <c r="E14" s="25">
        <v>3</v>
      </c>
      <c r="F14" s="5" t="s">
        <v>757</v>
      </c>
    </row>
    <row r="15" spans="1:6">
      <c r="A15" s="14" t="s">
        <v>107</v>
      </c>
      <c r="B15" s="15" t="str">
        <f t="shared" si="0"/>
        <v>Kinderen verbreden en verdiepen hun woordkennis.</v>
      </c>
      <c r="C15" s="15" t="str">
        <f t="shared" si="1"/>
        <v>Ik leer steeds meer nieuwe woorden.</v>
      </c>
      <c r="D15" s="16" t="str">
        <f t="shared" si="2"/>
        <v>Middenbouw</v>
      </c>
      <c r="E15" s="25">
        <v>3</v>
      </c>
      <c r="F15" s="5" t="s">
        <v>758</v>
      </c>
    </row>
    <row r="16" spans="1:6">
      <c r="A16" s="14" t="s">
        <v>107</v>
      </c>
      <c r="B16" s="15" t="str">
        <f t="shared" si="0"/>
        <v>Kinderen verbreden en verdiepen hun woordkennis.</v>
      </c>
      <c r="C16" s="15" t="str">
        <f t="shared" si="1"/>
        <v>Ik leer steeds meer nieuwe woorden.</v>
      </c>
      <c r="D16" s="16" t="str">
        <f t="shared" si="2"/>
        <v>Middenbouw</v>
      </c>
      <c r="E16" s="25">
        <v>3</v>
      </c>
      <c r="F16" s="5" t="s">
        <v>759</v>
      </c>
    </row>
    <row r="17" spans="1:6">
      <c r="A17" s="14" t="s">
        <v>107</v>
      </c>
      <c r="B17" s="15" t="str">
        <f t="shared" si="0"/>
        <v>Kinderen verbreden en verdiepen hun woordkennis.</v>
      </c>
      <c r="C17" s="15" t="str">
        <f t="shared" si="1"/>
        <v>Ik leer steeds meer nieuwe woorden.</v>
      </c>
      <c r="D17" s="16" t="str">
        <f t="shared" si="2"/>
        <v>Middenbouw</v>
      </c>
      <c r="E17" s="25">
        <v>3</v>
      </c>
      <c r="F17" s="5" t="s">
        <v>760</v>
      </c>
    </row>
    <row r="18" spans="1:6">
      <c r="A18" s="14" t="s">
        <v>107</v>
      </c>
      <c r="B18" s="15" t="str">
        <f t="shared" si="0"/>
        <v>Kinderen verbreden en verdiepen hun woordkennis.</v>
      </c>
      <c r="C18" s="15" t="str">
        <f t="shared" si="1"/>
        <v>Ik leer steeds meer nieuwe woorden.</v>
      </c>
      <c r="D18" s="16" t="str">
        <f t="shared" si="2"/>
        <v>Middenbouw</v>
      </c>
      <c r="E18" s="25">
        <v>3</v>
      </c>
      <c r="F18" s="5" t="s">
        <v>761</v>
      </c>
    </row>
    <row r="19" spans="1:6">
      <c r="A19" s="14" t="s">
        <v>107</v>
      </c>
      <c r="B19" s="15" t="str">
        <f t="shared" si="0"/>
        <v>Kinderen verbreden en verdiepen hun woordkennis.</v>
      </c>
      <c r="C19" s="15" t="str">
        <f t="shared" si="1"/>
        <v>Ik leer steeds meer nieuwe woorden.</v>
      </c>
      <c r="D19" s="16" t="str">
        <f t="shared" si="2"/>
        <v>Middenbouw</v>
      </c>
      <c r="E19" s="25">
        <v>3</v>
      </c>
      <c r="F19" s="5" t="s">
        <v>601</v>
      </c>
    </row>
    <row r="20" spans="1:6">
      <c r="A20" s="14" t="s">
        <v>107</v>
      </c>
      <c r="B20" s="15" t="str">
        <f t="shared" si="0"/>
        <v>Kinderen verbreden en verdiepen hun woordkennis.</v>
      </c>
      <c r="C20" s="15" t="str">
        <f t="shared" si="1"/>
        <v>Ik leer steeds meer nieuwe woorden.</v>
      </c>
      <c r="D20" s="16" t="str">
        <f t="shared" si="2"/>
        <v>Middenbouw</v>
      </c>
      <c r="E20" s="25">
        <v>3</v>
      </c>
      <c r="F20" s="5" t="s">
        <v>602</v>
      </c>
    </row>
    <row r="21" spans="1:6">
      <c r="A21" s="14" t="s">
        <v>107</v>
      </c>
      <c r="B21" s="15" t="str">
        <f t="shared" si="0"/>
        <v>Kinderen verbreden en verdiepen hun woordkennis.</v>
      </c>
      <c r="C21" s="15" t="str">
        <f t="shared" si="1"/>
        <v>Ik leer steeds meer nieuwe woorden.</v>
      </c>
      <c r="D21" s="16" t="str">
        <f t="shared" si="2"/>
        <v>Middenbouw</v>
      </c>
      <c r="E21" s="25">
        <v>3</v>
      </c>
      <c r="F21" s="5" t="s">
        <v>762</v>
      </c>
    </row>
    <row r="22" spans="1:6">
      <c r="A22" s="14" t="s">
        <v>107</v>
      </c>
      <c r="B22" s="15" t="str">
        <f t="shared" si="0"/>
        <v>Kinderen verbreden en verdiepen hun woordkennis.</v>
      </c>
      <c r="C22" s="15" t="str">
        <f t="shared" si="1"/>
        <v>Ik leer steeds meer nieuwe woorden.</v>
      </c>
      <c r="D22" s="16" t="str">
        <f t="shared" si="2"/>
        <v>Middenbouw</v>
      </c>
      <c r="E22" s="25">
        <v>3</v>
      </c>
      <c r="F22" s="5" t="s">
        <v>690</v>
      </c>
    </row>
    <row r="23" spans="1:6">
      <c r="A23" s="14" t="s">
        <v>107</v>
      </c>
      <c r="B23" s="15" t="str">
        <f t="shared" si="0"/>
        <v>Kinderen verbreden en verdiepen hun woordkennis.</v>
      </c>
      <c r="C23" s="15" t="str">
        <f t="shared" si="1"/>
        <v>Ik leer steeds meer nieuwe woorden.</v>
      </c>
      <c r="D23" s="16" t="str">
        <f t="shared" si="2"/>
        <v>Middenbouw</v>
      </c>
      <c r="E23" s="25">
        <v>3</v>
      </c>
      <c r="F23" s="5" t="s">
        <v>763</v>
      </c>
    </row>
    <row r="24" spans="1:6">
      <c r="A24" s="14" t="s">
        <v>107</v>
      </c>
      <c r="B24" s="15" t="str">
        <f t="shared" si="0"/>
        <v>Kinderen verbreden en verdiepen hun woordkennis.</v>
      </c>
      <c r="C24" s="15" t="str">
        <f t="shared" si="1"/>
        <v>Ik leer steeds meer nieuwe woorden.</v>
      </c>
      <c r="D24" s="16" t="str">
        <f t="shared" si="2"/>
        <v>Middenbouw</v>
      </c>
      <c r="E24" s="25">
        <v>3</v>
      </c>
      <c r="F24" s="5" t="s">
        <v>764</v>
      </c>
    </row>
    <row r="25" spans="1:6">
      <c r="A25" s="14" t="s">
        <v>107</v>
      </c>
      <c r="B25" s="15" t="str">
        <f t="shared" si="0"/>
        <v>Kinderen verbreden en verdiepen hun woordkennis.</v>
      </c>
      <c r="C25" s="15" t="str">
        <f t="shared" si="1"/>
        <v>Ik leer steeds meer nieuwe woorden.</v>
      </c>
      <c r="D25" s="16" t="str">
        <f t="shared" si="2"/>
        <v>Middenbouw</v>
      </c>
      <c r="E25" s="25">
        <v>3</v>
      </c>
      <c r="F25" s="5" t="s">
        <v>693</v>
      </c>
    </row>
    <row r="26" spans="1:6">
      <c r="A26" s="14" t="s">
        <v>107</v>
      </c>
      <c r="B26" s="15" t="str">
        <f t="shared" si="0"/>
        <v>Kinderen verbreden en verdiepen hun woordkennis.</v>
      </c>
      <c r="C26" s="15" t="str">
        <f t="shared" si="1"/>
        <v>Ik leer steeds meer nieuwe woorden.</v>
      </c>
      <c r="D26" s="16" t="str">
        <f t="shared" si="2"/>
        <v>Middenbouw</v>
      </c>
      <c r="E26" s="25">
        <v>3</v>
      </c>
      <c r="F26" s="5" t="s">
        <v>699</v>
      </c>
    </row>
    <row r="27" spans="1:6">
      <c r="A27" s="14" t="s">
        <v>107</v>
      </c>
      <c r="B27" s="15" t="str">
        <f t="shared" si="0"/>
        <v>Kinderen verbreden en verdiepen hun woordkennis.</v>
      </c>
      <c r="C27" s="15" t="str">
        <f t="shared" si="1"/>
        <v>Ik leer steeds meer nieuwe woorden.</v>
      </c>
      <c r="D27" s="16" t="str">
        <f t="shared" si="2"/>
        <v>Middenbouw</v>
      </c>
      <c r="E27" s="25">
        <v>3</v>
      </c>
      <c r="F27" s="5" t="s">
        <v>765</v>
      </c>
    </row>
    <row r="28" spans="1:6">
      <c r="A28" s="14" t="s">
        <v>107</v>
      </c>
      <c r="B28" s="15" t="str">
        <f t="shared" si="0"/>
        <v>Kinderen verbreden en verdiepen hun woordkennis.</v>
      </c>
      <c r="C28" s="15" t="str">
        <f t="shared" si="1"/>
        <v>Ik leer steeds meer nieuwe woorden.</v>
      </c>
      <c r="D28" s="16" t="str">
        <f t="shared" si="2"/>
        <v>Middenbouw</v>
      </c>
      <c r="E28" s="25">
        <v>3</v>
      </c>
      <c r="F28" s="5" t="s">
        <v>766</v>
      </c>
    </row>
    <row r="29" spans="1:6">
      <c r="A29" s="14" t="s">
        <v>107</v>
      </c>
      <c r="B29" s="15" t="str">
        <f t="shared" si="0"/>
        <v>Kinderen verbreden en verdiepen hun woordkennis.</v>
      </c>
      <c r="C29" s="15" t="str">
        <f t="shared" si="1"/>
        <v>Ik leer steeds meer nieuwe woorden.</v>
      </c>
      <c r="D29" s="16" t="str">
        <f t="shared" si="2"/>
        <v>Middenbouw</v>
      </c>
      <c r="E29" s="25">
        <v>3</v>
      </c>
      <c r="F29" s="5" t="s">
        <v>713</v>
      </c>
    </row>
    <row r="30" spans="1:6">
      <c r="A30" s="14" t="s">
        <v>107</v>
      </c>
      <c r="B30" s="15" t="str">
        <f t="shared" si="0"/>
        <v>Kinderen verbreden en verdiepen hun woordkennis.</v>
      </c>
      <c r="C30" s="15" t="str">
        <f t="shared" si="1"/>
        <v>Ik leer steeds meer nieuwe woorden.</v>
      </c>
      <c r="D30" s="16" t="str">
        <f t="shared" si="2"/>
        <v>Middenbouw</v>
      </c>
      <c r="E30" s="25">
        <v>3</v>
      </c>
      <c r="F30" s="5" t="s">
        <v>712</v>
      </c>
    </row>
    <row r="31" spans="1:6">
      <c r="A31" s="9" t="s">
        <v>107</v>
      </c>
      <c r="B31" s="15" t="str">
        <f t="shared" si="0"/>
        <v>Kinderen verbreden en verdiepen hun woordkennis.</v>
      </c>
      <c r="C31" s="15" t="str">
        <f t="shared" si="1"/>
        <v>Ik leer steeds meer nieuwe woorden.</v>
      </c>
      <c r="D31" s="16" t="str">
        <f t="shared" si="2"/>
        <v>Middenbouw</v>
      </c>
      <c r="E31" s="26">
        <v>3</v>
      </c>
      <c r="F31" s="5" t="s">
        <v>666</v>
      </c>
    </row>
    <row r="32" spans="1:6">
      <c r="A32" s="9" t="s">
        <v>107</v>
      </c>
      <c r="B32" s="15" t="str">
        <f t="shared" si="0"/>
        <v>Kinderen verbreden en verdiepen hun woordkennis.</v>
      </c>
      <c r="C32" s="15" t="str">
        <f t="shared" si="1"/>
        <v>Ik leer steeds meer nieuwe woorden.</v>
      </c>
      <c r="D32" s="16" t="str">
        <f t="shared" si="2"/>
        <v>Middenbouw</v>
      </c>
      <c r="E32" s="39">
        <v>3</v>
      </c>
      <c r="F32" s="5" t="s">
        <v>654</v>
      </c>
    </row>
    <row r="33" spans="1:6">
      <c r="A33" s="9" t="s">
        <v>107</v>
      </c>
      <c r="B33" s="15" t="str">
        <f t="shared" si="0"/>
        <v>Kinderen verbreden en verdiepen hun woordkennis.</v>
      </c>
      <c r="C33" s="15" t="str">
        <f t="shared" si="1"/>
        <v>Ik leer steeds meer nieuwe woorden.</v>
      </c>
      <c r="D33" s="16" t="str">
        <f t="shared" si="2"/>
        <v>Middenbouw</v>
      </c>
      <c r="E33" s="26">
        <v>3</v>
      </c>
      <c r="F33" s="5" t="s">
        <v>667</v>
      </c>
    </row>
    <row r="34" spans="1:6">
      <c r="A34" s="9" t="s">
        <v>107</v>
      </c>
      <c r="B34" s="15" t="str">
        <f t="shared" si="0"/>
        <v>Kinderen verbreden en verdiepen hun woordkennis.</v>
      </c>
      <c r="C34" s="15" t="str">
        <f t="shared" si="1"/>
        <v>Ik leer steeds meer nieuwe woorden.</v>
      </c>
      <c r="D34" s="16" t="str">
        <f t="shared" si="2"/>
        <v>Middenbouw</v>
      </c>
      <c r="E34" s="39">
        <v>3</v>
      </c>
      <c r="F34" s="5" t="s">
        <v>621</v>
      </c>
    </row>
    <row r="35" spans="1:6">
      <c r="A35" s="9" t="s">
        <v>107</v>
      </c>
      <c r="B35" s="15" t="str">
        <f t="shared" si="0"/>
        <v>Kinderen verbreden en verdiepen hun woordkennis.</v>
      </c>
      <c r="C35" s="15" t="str">
        <f t="shared" si="1"/>
        <v>Ik leer steeds meer nieuwe woorden.</v>
      </c>
      <c r="D35" s="16" t="str">
        <f t="shared" si="2"/>
        <v>Middenbouw</v>
      </c>
      <c r="E35" s="26">
        <v>3</v>
      </c>
      <c r="F35" s="5" t="s">
        <v>668</v>
      </c>
    </row>
    <row r="36" spans="1:6">
      <c r="A36" s="9" t="s">
        <v>107</v>
      </c>
      <c r="B36" s="15" t="str">
        <f t="shared" si="0"/>
        <v>Kinderen verbreden en verdiepen hun woordkennis.</v>
      </c>
      <c r="C36" s="15" t="str">
        <f t="shared" si="1"/>
        <v>Ik leer steeds meer nieuwe woorden.</v>
      </c>
      <c r="D36" s="16" t="str">
        <f t="shared" si="2"/>
        <v>Middenbouw</v>
      </c>
      <c r="E36" s="39">
        <v>3</v>
      </c>
      <c r="F36" s="5" t="s">
        <v>669</v>
      </c>
    </row>
    <row r="37" spans="1:6">
      <c r="A37" s="9" t="s">
        <v>107</v>
      </c>
      <c r="B37" s="15" t="str">
        <f t="shared" si="0"/>
        <v>Kinderen verbreden en verdiepen hun woordkennis.</v>
      </c>
      <c r="C37" s="15" t="str">
        <f t="shared" si="1"/>
        <v>Ik leer steeds meer nieuwe woorden.</v>
      </c>
      <c r="D37" s="16" t="str">
        <f t="shared" si="2"/>
        <v>Middenbouw</v>
      </c>
      <c r="E37" s="26">
        <v>3</v>
      </c>
      <c r="F37" s="5" t="s">
        <v>623</v>
      </c>
    </row>
    <row r="38" spans="1:6">
      <c r="A38" s="9" t="s">
        <v>107</v>
      </c>
      <c r="B38" s="15" t="str">
        <f t="shared" si="0"/>
        <v>Kinderen verbreden en verdiepen hun woordkennis.</v>
      </c>
      <c r="C38" s="15" t="str">
        <f t="shared" si="1"/>
        <v>Ik leer steeds meer nieuwe woorden.</v>
      </c>
      <c r="D38" s="16" t="str">
        <f t="shared" si="2"/>
        <v>Middenbouw</v>
      </c>
      <c r="E38" s="39">
        <v>3</v>
      </c>
      <c r="F38" s="5" t="s">
        <v>624</v>
      </c>
    </row>
    <row r="39" spans="1:6">
      <c r="A39" s="9" t="s">
        <v>107</v>
      </c>
      <c r="B39" s="15" t="str">
        <f t="shared" si="0"/>
        <v>Kinderen verbreden en verdiepen hun woordkennis.</v>
      </c>
      <c r="C39" s="15" t="str">
        <f t="shared" si="1"/>
        <v>Ik leer steeds meer nieuwe woorden.</v>
      </c>
      <c r="D39" s="16" t="str">
        <f t="shared" si="2"/>
        <v>Middenbouw</v>
      </c>
      <c r="E39" s="26">
        <v>3</v>
      </c>
      <c r="F39" s="5" t="s">
        <v>625</v>
      </c>
    </row>
    <row r="40" spans="1:6">
      <c r="A40" s="9" t="s">
        <v>107</v>
      </c>
      <c r="B40" s="15" t="str">
        <f t="shared" si="0"/>
        <v>Kinderen verbreden en verdiepen hun woordkennis.</v>
      </c>
      <c r="C40" s="15" t="str">
        <f t="shared" si="1"/>
        <v>Ik leer steeds meer nieuwe woorden.</v>
      </c>
      <c r="D40" s="16" t="str">
        <f t="shared" si="2"/>
        <v>Middenbouw</v>
      </c>
      <c r="E40" s="39">
        <v>3</v>
      </c>
      <c r="F40" s="5" t="s">
        <v>626</v>
      </c>
    </row>
    <row r="41" spans="1:6">
      <c r="A41" s="14" t="s">
        <v>178</v>
      </c>
      <c r="B41" s="15" t="str">
        <f t="shared" si="0"/>
        <v>Ze hanteren strategieën voor het afleiden van woordbetekenissen.</v>
      </c>
      <c r="C41" s="15" t="str">
        <f t="shared" si="1"/>
        <v>Ik kan uit een verhaal of gesprek opmaken wat een nieuw woord betekent.</v>
      </c>
      <c r="D41" s="16" t="str">
        <f t="shared" si="2"/>
        <v>Middenbouw</v>
      </c>
      <c r="E41" s="26">
        <v>3</v>
      </c>
      <c r="F41" s="5" t="s">
        <v>697</v>
      </c>
    </row>
    <row r="42" spans="1:6">
      <c r="A42" s="14" t="s">
        <v>178</v>
      </c>
      <c r="B42" s="15" t="str">
        <f t="shared" si="0"/>
        <v>Ze hanteren strategieën voor het afleiden van woordbetekenissen.</v>
      </c>
      <c r="C42" s="15" t="str">
        <f t="shared" si="1"/>
        <v>Ik kan uit een verhaal of gesprek opmaken wat een nieuw woord betekent.</v>
      </c>
      <c r="D42" s="16" t="str">
        <f t="shared" si="2"/>
        <v>Middenbouw</v>
      </c>
      <c r="E42" s="26">
        <v>3</v>
      </c>
      <c r="F42" s="5" t="s">
        <v>714</v>
      </c>
    </row>
    <row r="43" spans="1:6">
      <c r="A43" s="14" t="s">
        <v>178</v>
      </c>
      <c r="B43" s="15" t="str">
        <f t="shared" si="0"/>
        <v>Ze hanteren strategieën voor het afleiden van woordbetekenissen.</v>
      </c>
      <c r="C43" s="15" t="str">
        <f t="shared" si="1"/>
        <v>Ik kan uit een verhaal of gesprek opmaken wat een nieuw woord betekent.</v>
      </c>
      <c r="D43" s="16" t="str">
        <f t="shared" si="2"/>
        <v>Middenbouw</v>
      </c>
      <c r="E43" s="26">
        <v>3</v>
      </c>
      <c r="F43" s="5" t="s">
        <v>693</v>
      </c>
    </row>
    <row r="44" spans="1:6">
      <c r="A44" s="14" t="s">
        <v>178</v>
      </c>
      <c r="B44" s="15" t="str">
        <f t="shared" si="0"/>
        <v>Ze hanteren strategieën voor het afleiden van woordbetekenissen.</v>
      </c>
      <c r="C44" s="15" t="str">
        <f t="shared" si="1"/>
        <v>Ik kan uit een verhaal of gesprek opmaken wat een nieuw woord betekent.</v>
      </c>
      <c r="D44" s="16" t="str">
        <f t="shared" si="2"/>
        <v>Middenbouw</v>
      </c>
      <c r="E44" s="26">
        <v>3</v>
      </c>
      <c r="F44" s="5" t="s">
        <v>699</v>
      </c>
    </row>
    <row r="45" spans="1:6">
      <c r="A45" s="14" t="s">
        <v>178</v>
      </c>
      <c r="B45" s="15" t="str">
        <f t="shared" si="0"/>
        <v>Ze hanteren strategieën voor het afleiden van woordbetekenissen.</v>
      </c>
      <c r="C45" s="15" t="str">
        <f t="shared" si="1"/>
        <v>Ik kan uit een verhaal of gesprek opmaken wat een nieuw woord betekent.</v>
      </c>
      <c r="D45" s="16" t="str">
        <f t="shared" si="2"/>
        <v>Middenbouw</v>
      </c>
      <c r="E45" s="26">
        <v>3</v>
      </c>
      <c r="F45" s="5" t="s">
        <v>765</v>
      </c>
    </row>
    <row r="46" spans="1:6">
      <c r="A46" s="14" t="s">
        <v>178</v>
      </c>
      <c r="B46" s="15" t="str">
        <f t="shared" si="0"/>
        <v>Ze hanteren strategieën voor het afleiden van woordbetekenissen.</v>
      </c>
      <c r="C46" s="15" t="str">
        <f t="shared" si="1"/>
        <v>Ik kan uit een verhaal of gesprek opmaken wat een nieuw woord betekent.</v>
      </c>
      <c r="D46" s="16" t="str">
        <f t="shared" si="2"/>
        <v>Middenbouw</v>
      </c>
      <c r="E46" s="26">
        <v>3</v>
      </c>
      <c r="F46" s="5" t="s">
        <v>766</v>
      </c>
    </row>
    <row r="47" spans="1:6">
      <c r="A47" s="14" t="s">
        <v>178</v>
      </c>
      <c r="B47" s="15" t="str">
        <f t="shared" si="0"/>
        <v>Ze hanteren strategieën voor het afleiden van woordbetekenissen.</v>
      </c>
      <c r="C47" s="15" t="str">
        <f t="shared" si="1"/>
        <v>Ik kan uit een verhaal of gesprek opmaken wat een nieuw woord betekent.</v>
      </c>
      <c r="D47" s="16" t="str">
        <f t="shared" si="2"/>
        <v>Middenbouw</v>
      </c>
      <c r="E47" s="26">
        <v>3</v>
      </c>
      <c r="F47" s="5" t="s">
        <v>713</v>
      </c>
    </row>
    <row r="48" spans="1:6">
      <c r="A48" s="14" t="s">
        <v>178</v>
      </c>
      <c r="B48" s="15" t="str">
        <f t="shared" si="0"/>
        <v>Ze hanteren strategieën voor het afleiden van woordbetekenissen.</v>
      </c>
      <c r="C48" s="15" t="str">
        <f t="shared" si="1"/>
        <v>Ik kan uit een verhaal of gesprek opmaken wat een nieuw woord betekent.</v>
      </c>
      <c r="D48" s="16" t="str">
        <f t="shared" si="2"/>
        <v>Middenbouw</v>
      </c>
      <c r="E48" s="26">
        <v>3</v>
      </c>
      <c r="F48" s="5" t="s">
        <v>712</v>
      </c>
    </row>
    <row r="49" spans="1:6">
      <c r="A49" s="14" t="s">
        <v>178</v>
      </c>
      <c r="B49" s="15" t="str">
        <f t="shared" si="0"/>
        <v>Ze hanteren strategieën voor het afleiden van woordbetekenissen.</v>
      </c>
      <c r="C49" s="15" t="str">
        <f t="shared" si="1"/>
        <v>Ik kan uit een verhaal of gesprek opmaken wat een nieuw woord betekent.</v>
      </c>
      <c r="D49" s="16" t="str">
        <f t="shared" si="2"/>
        <v>Middenbouw</v>
      </c>
      <c r="E49" s="29">
        <v>3</v>
      </c>
      <c r="F49" s="23" t="s">
        <v>621</v>
      </c>
    </row>
    <row r="50" spans="1:6">
      <c r="A50" s="14" t="s">
        <v>595</v>
      </c>
      <c r="B50" s="15" t="str">
        <f t="shared" si="0"/>
        <v>Ze hanteren strategieën voor het onthouden van woorden.</v>
      </c>
      <c r="C50" s="15" t="str">
        <f t="shared" si="1"/>
        <v>Ik kan de betekenis van nieuwe woorden onthouden.</v>
      </c>
      <c r="D50" s="16" t="str">
        <f t="shared" si="2"/>
        <v>Middenbouw</v>
      </c>
      <c r="E50" s="26">
        <v>3</v>
      </c>
      <c r="F50" s="5" t="s">
        <v>693</v>
      </c>
    </row>
    <row r="51" spans="1:6">
      <c r="A51" s="14" t="s">
        <v>595</v>
      </c>
      <c r="B51" s="15" t="str">
        <f t="shared" si="0"/>
        <v>Ze hanteren strategieën voor het onthouden van woorden.</v>
      </c>
      <c r="C51" s="15" t="str">
        <f t="shared" si="1"/>
        <v>Ik kan de betekenis van nieuwe woorden onthouden.</v>
      </c>
      <c r="D51" s="16" t="str">
        <f t="shared" si="2"/>
        <v>Middenbouw</v>
      </c>
      <c r="E51" s="26">
        <v>3</v>
      </c>
      <c r="F51" s="5" t="s">
        <v>699</v>
      </c>
    </row>
    <row r="52" spans="1:6">
      <c r="A52" s="14" t="s">
        <v>595</v>
      </c>
      <c r="B52" s="15" t="str">
        <f t="shared" si="0"/>
        <v>Ze hanteren strategieën voor het onthouden van woorden.</v>
      </c>
      <c r="C52" s="15" t="str">
        <f t="shared" si="1"/>
        <v>Ik kan de betekenis van nieuwe woorden onthouden.</v>
      </c>
      <c r="D52" s="16" t="str">
        <f t="shared" si="2"/>
        <v>Middenbouw</v>
      </c>
      <c r="E52" s="26">
        <v>3</v>
      </c>
      <c r="F52" s="5" t="s">
        <v>765</v>
      </c>
    </row>
    <row r="53" spans="1:6">
      <c r="A53" s="14" t="s">
        <v>595</v>
      </c>
      <c r="B53" s="15" t="str">
        <f t="shared" si="0"/>
        <v>Ze hanteren strategieën voor het onthouden van woorden.</v>
      </c>
      <c r="C53" s="15" t="str">
        <f t="shared" si="1"/>
        <v>Ik kan de betekenis van nieuwe woorden onthouden.</v>
      </c>
      <c r="D53" s="16" t="str">
        <f t="shared" si="2"/>
        <v>Middenbouw</v>
      </c>
      <c r="E53" s="26">
        <v>3</v>
      </c>
      <c r="F53" s="5" t="s">
        <v>766</v>
      </c>
    </row>
    <row r="54" spans="1:6">
      <c r="A54" s="14" t="s">
        <v>595</v>
      </c>
      <c r="B54" s="15" t="str">
        <f t="shared" si="0"/>
        <v>Ze hanteren strategieën voor het onthouden van woorden.</v>
      </c>
      <c r="C54" s="15" t="str">
        <f t="shared" si="1"/>
        <v>Ik kan de betekenis van nieuwe woorden onthouden.</v>
      </c>
      <c r="D54" s="16" t="str">
        <f t="shared" si="2"/>
        <v>Middenbouw</v>
      </c>
      <c r="E54" s="26">
        <v>3</v>
      </c>
      <c r="F54" s="5" t="s">
        <v>713</v>
      </c>
    </row>
    <row r="55" spans="1:6">
      <c r="A55" s="14" t="s">
        <v>595</v>
      </c>
      <c r="B55" s="15" t="str">
        <f t="shared" si="0"/>
        <v>Ze hanteren strategieën voor het onthouden van woorden.</v>
      </c>
      <c r="C55" s="15" t="str">
        <f t="shared" si="1"/>
        <v>Ik kan de betekenis van nieuwe woorden onthouden.</v>
      </c>
      <c r="D55" s="16" t="str">
        <f t="shared" si="2"/>
        <v>Middenbouw</v>
      </c>
      <c r="E55" s="26">
        <v>3</v>
      </c>
      <c r="F55" s="5" t="s">
        <v>712</v>
      </c>
    </row>
    <row r="56" spans="1:6">
      <c r="A56" s="14" t="s">
        <v>595</v>
      </c>
      <c r="B56" s="15" t="str">
        <f t="shared" si="0"/>
        <v>Ze hanteren strategieën voor het onthouden van woorden.</v>
      </c>
      <c r="C56" s="15" t="str">
        <f t="shared" si="1"/>
        <v>Ik kan de betekenis van nieuwe woorden onthouden.</v>
      </c>
      <c r="D56" s="16" t="str">
        <f t="shared" si="2"/>
        <v>Middenbouw</v>
      </c>
      <c r="E56" s="26">
        <v>3</v>
      </c>
      <c r="F56" s="5" t="s">
        <v>695</v>
      </c>
    </row>
    <row r="57" spans="1:6">
      <c r="A57" s="14" t="s">
        <v>595</v>
      </c>
      <c r="B57" s="15" t="str">
        <f t="shared" si="0"/>
        <v>Ze hanteren strategieën voor het onthouden van woorden.</v>
      </c>
      <c r="C57" s="15" t="str">
        <f t="shared" si="1"/>
        <v>Ik kan de betekenis van nieuwe woorden onthouden.</v>
      </c>
      <c r="D57" s="16" t="str">
        <f t="shared" si="2"/>
        <v>Middenbouw</v>
      </c>
      <c r="E57" s="26">
        <v>3</v>
      </c>
      <c r="F57" s="5" t="s">
        <v>697</v>
      </c>
    </row>
    <row r="58" spans="1:6">
      <c r="A58" s="14" t="s">
        <v>595</v>
      </c>
      <c r="B58" s="15" t="str">
        <f t="shared" si="0"/>
        <v>Ze hanteren strategieën voor het onthouden van woorden.</v>
      </c>
      <c r="C58" s="15" t="str">
        <f t="shared" si="1"/>
        <v>Ik kan de betekenis van nieuwe woorden onthouden.</v>
      </c>
      <c r="D58" s="16" t="str">
        <f t="shared" si="2"/>
        <v>Middenbouw</v>
      </c>
      <c r="E58" s="26">
        <v>3</v>
      </c>
      <c r="F58" s="5" t="s">
        <v>714</v>
      </c>
    </row>
    <row r="59" spans="1:6">
      <c r="A59" s="14" t="s">
        <v>595</v>
      </c>
      <c r="B59" s="15" t="str">
        <f t="shared" si="0"/>
        <v>Ze hanteren strategieën voor het onthouden van woorden.</v>
      </c>
      <c r="C59" s="15" t="str">
        <f t="shared" si="1"/>
        <v>Ik kan de betekenis van nieuwe woorden onthouden.</v>
      </c>
      <c r="D59" s="16" t="str">
        <f t="shared" si="2"/>
        <v>Middenbouw</v>
      </c>
      <c r="E59" s="26">
        <v>3</v>
      </c>
      <c r="F59" s="5" t="s">
        <v>621</v>
      </c>
    </row>
    <row r="60" spans="1:6">
      <c r="A60" s="14" t="s">
        <v>596</v>
      </c>
      <c r="B60" s="15" t="str">
        <f t="shared" si="0"/>
        <v>Ze kennen betekenisrelaties tussen woorden (onderschikking/bovenschikking).</v>
      </c>
      <c r="C60" s="15" t="str">
        <f t="shared" si="1"/>
        <v>Ik kan de relatie tussen woorden uitleggen.</v>
      </c>
      <c r="D60" s="16" t="str">
        <f t="shared" si="2"/>
        <v>Middenbouw</v>
      </c>
      <c r="E60" s="25">
        <v>3</v>
      </c>
      <c r="F60" s="17" t="s">
        <v>692</v>
      </c>
    </row>
    <row r="61" spans="1:6">
      <c r="A61" s="14" t="s">
        <v>596</v>
      </c>
      <c r="B61" s="15" t="str">
        <f t="shared" si="0"/>
        <v>Ze kennen betekenisrelaties tussen woorden (onderschikking/bovenschikking).</v>
      </c>
      <c r="C61" s="15" t="str">
        <f t="shared" si="1"/>
        <v>Ik kan de relatie tussen woorden uitleggen.</v>
      </c>
      <c r="D61" s="16" t="str">
        <f t="shared" si="2"/>
        <v>Middenbouw</v>
      </c>
      <c r="E61" s="26">
        <v>3</v>
      </c>
      <c r="F61" s="5" t="s">
        <v>695</v>
      </c>
    </row>
    <row r="62" spans="1:6">
      <c r="A62" s="14" t="s">
        <v>596</v>
      </c>
      <c r="B62" s="15" t="str">
        <f t="shared" si="0"/>
        <v>Ze kennen betekenisrelaties tussen woorden (onderschikking/bovenschikking).</v>
      </c>
      <c r="C62" s="15" t="str">
        <f t="shared" si="1"/>
        <v>Ik kan de relatie tussen woorden uitleggen.</v>
      </c>
      <c r="D62" s="16" t="str">
        <f t="shared" si="2"/>
        <v>Middenbouw</v>
      </c>
      <c r="E62" s="26">
        <v>3</v>
      </c>
      <c r="F62" s="5" t="s">
        <v>710</v>
      </c>
    </row>
    <row r="63" spans="1:6">
      <c r="A63" s="14" t="s">
        <v>596</v>
      </c>
      <c r="B63" s="15" t="str">
        <f t="shared" si="0"/>
        <v>Ze kennen betekenisrelaties tussen woorden (onderschikking/bovenschikking).</v>
      </c>
      <c r="C63" s="15" t="str">
        <f t="shared" si="1"/>
        <v>Ik kan de relatie tussen woorden uitleggen.</v>
      </c>
      <c r="D63" s="16" t="str">
        <f t="shared" si="2"/>
        <v>Middenbouw</v>
      </c>
      <c r="E63" s="26">
        <v>3</v>
      </c>
      <c r="F63" s="5" t="s">
        <v>715</v>
      </c>
    </row>
    <row r="64" spans="1:6">
      <c r="A64" s="14" t="s">
        <v>596</v>
      </c>
      <c r="B64" s="15" t="str">
        <f t="shared" si="0"/>
        <v>Ze kennen betekenisrelaties tussen woorden (onderschikking/bovenschikking).</v>
      </c>
      <c r="C64" s="15" t="str">
        <f t="shared" si="1"/>
        <v>Ik kan de relatie tussen woorden uitleggen.</v>
      </c>
      <c r="D64" s="16" t="str">
        <f t="shared" si="2"/>
        <v>Middenbouw</v>
      </c>
      <c r="E64" s="26">
        <v>3</v>
      </c>
      <c r="F64" s="5" t="s">
        <v>693</v>
      </c>
    </row>
    <row r="65" spans="1:6">
      <c r="A65" s="14" t="s">
        <v>596</v>
      </c>
      <c r="B65" s="15" t="str">
        <f t="shared" si="0"/>
        <v>Ze kennen betekenisrelaties tussen woorden (onderschikking/bovenschikking).</v>
      </c>
      <c r="C65" s="15" t="str">
        <f t="shared" si="1"/>
        <v>Ik kan de relatie tussen woorden uitleggen.</v>
      </c>
      <c r="D65" s="16" t="str">
        <f t="shared" si="2"/>
        <v>Middenbouw</v>
      </c>
      <c r="E65" s="26">
        <v>3</v>
      </c>
      <c r="F65" s="5" t="s">
        <v>699</v>
      </c>
    </row>
    <row r="66" spans="1:6">
      <c r="A66" s="14" t="s">
        <v>596</v>
      </c>
      <c r="B66" s="15" t="str">
        <f t="shared" ref="B66:B129" si="3">IF(A66="1.4.1","Kinderen verbreden en verdiepen hun woordkennis.",IF(A66="1.4.2","Ze hanteren strategieën voor het afleiden van woordbetekenissen.",IF(A66="1.4.3","Ze hanteren strategieën voor het onthouden van woorden.",IF(A66="1.4.4","Ze kennen betekenisrelaties tussen woorden (onderschikking/bovenschikking).",IF(A66="1.4.5","Ze begrijpen figuurlijk taalgebruik.",IF(A66="1.4.6","Kinderen kunnen hun woordenschat zelfstandig verbreden en verdiepen.",IF(A66="1.4.7","Ze kunnen strategieën verwoorden voor het afleiden en onthouden van woordbetekenissen.
",IF(A66="1.4.8","Ze kunnen woorden buiten de context definiëren.",IF(A66="1.4.9","Ze leggen zelf betekenisrelaties tussen woorden.",IF(A66="1.4.10","Ze passen figuurlijk taalgebruik toe","Voer tussendoel in"))))))))))</f>
        <v>Ze kennen betekenisrelaties tussen woorden (onderschikking/bovenschikking).</v>
      </c>
      <c r="C66" s="15" t="str">
        <f t="shared" ref="C66:C129" si="4">IF(A66="1.4.1","Ik leer steeds meer nieuwe woorden.",IF(A66="1.4.2","Ik kan uit een verhaal of gesprek opmaken wat een nieuw woord betekent.",IF(A66="1.4.3","Ik kan de betekenis van nieuwe woorden onthouden.",IF(A66="1.4.4","Ik kan de relatie tussen woorden uitleggen.",IF(A66="1.4.5","Ik kan uitleggen dat woorden soms iets anders betekenen.",IF(A66="1.4.6","Ik wil veel nieuwe woorden leren, onthouden, begrijpen en gebruiken.",IF(A66="1.4.7","Ik kan vertellen hoe ik de betekenis van nieuwe woorden ontdek en onthoud.",IF(A66="1.4.8","Ik kan de betekenis van een woord verklaren zoals deze in een naslagwerk beschreven staat.",IF(A66="1.4.9","Ik ontdek de samenhang in betekenis van woorden en kan deze verklaren.",IF(A66="1.4.10","Ik pas beeldspraak toe.","Voer tussendoel in"))))))))))</f>
        <v>Ik kan de relatie tussen woorden uitleggen.</v>
      </c>
      <c r="D66" s="16" t="str">
        <f t="shared" ref="D66:D129" si="5">IF(A66="1.4.1","Middenbouw",IF(A66="1.4.2","Middenbouw",IF(A66="1.4.3","Middenbouw",IF(A66="1.4.4","Middenbouw",IF(A66="1.4.5","Middenbouw",IF(A66="1.4.6","Bovenbouw",IF(A66="1.4.7","Bovenbouw",IF(A66="1.4.8","Bovenbouw",IF(A66="1.4.9","Bovenbouw",IF(A66="1.4.10","Bovenbouw","Onbepaald"))))))))))</f>
        <v>Middenbouw</v>
      </c>
      <c r="E66" s="26">
        <v>3</v>
      </c>
      <c r="F66" s="5" t="s">
        <v>765</v>
      </c>
    </row>
    <row r="67" spans="1:6">
      <c r="A67" s="14" t="s">
        <v>596</v>
      </c>
      <c r="B67" s="15" t="str">
        <f t="shared" si="3"/>
        <v>Ze kennen betekenisrelaties tussen woorden (onderschikking/bovenschikking).</v>
      </c>
      <c r="C67" s="15" t="str">
        <f t="shared" si="4"/>
        <v>Ik kan de relatie tussen woorden uitleggen.</v>
      </c>
      <c r="D67" s="16" t="str">
        <f t="shared" si="5"/>
        <v>Middenbouw</v>
      </c>
      <c r="E67" s="26">
        <v>3</v>
      </c>
      <c r="F67" s="5" t="s">
        <v>766</v>
      </c>
    </row>
    <row r="68" spans="1:6">
      <c r="A68" s="14" t="s">
        <v>596</v>
      </c>
      <c r="B68" s="15" t="str">
        <f t="shared" si="3"/>
        <v>Ze kennen betekenisrelaties tussen woorden (onderschikking/bovenschikking).</v>
      </c>
      <c r="C68" s="15" t="str">
        <f t="shared" si="4"/>
        <v>Ik kan de relatie tussen woorden uitleggen.</v>
      </c>
      <c r="D68" s="16" t="str">
        <f t="shared" si="5"/>
        <v>Middenbouw</v>
      </c>
      <c r="E68" s="26">
        <v>3</v>
      </c>
      <c r="F68" s="5" t="s">
        <v>713</v>
      </c>
    </row>
    <row r="69" spans="1:6">
      <c r="A69" s="14" t="s">
        <v>596</v>
      </c>
      <c r="B69" s="15" t="str">
        <f t="shared" si="3"/>
        <v>Ze kennen betekenisrelaties tussen woorden (onderschikking/bovenschikking).</v>
      </c>
      <c r="C69" s="15" t="str">
        <f t="shared" si="4"/>
        <v>Ik kan de relatie tussen woorden uitleggen.</v>
      </c>
      <c r="D69" s="16" t="str">
        <f t="shared" si="5"/>
        <v>Middenbouw</v>
      </c>
      <c r="E69" s="26">
        <v>3</v>
      </c>
      <c r="F69" s="5" t="s">
        <v>712</v>
      </c>
    </row>
    <row r="70" spans="1:6">
      <c r="A70" s="14" t="s">
        <v>597</v>
      </c>
      <c r="B70" s="15" t="str">
        <f t="shared" si="3"/>
        <v>Ze begrijpen figuurlijk taalgebruik.</v>
      </c>
      <c r="C70" s="15" t="str">
        <f t="shared" si="4"/>
        <v>Ik kan uitleggen dat woorden soms iets anders betekenen.</v>
      </c>
      <c r="D70" s="16" t="str">
        <f t="shared" si="5"/>
        <v>Middenbouw</v>
      </c>
      <c r="E70" s="26">
        <v>3</v>
      </c>
      <c r="F70" s="5" t="s">
        <v>696</v>
      </c>
    </row>
    <row r="71" spans="1:6">
      <c r="A71" s="14" t="s">
        <v>107</v>
      </c>
      <c r="B71" s="15" t="str">
        <f t="shared" si="3"/>
        <v>Kinderen verbreden en verdiepen hun woordkennis.</v>
      </c>
      <c r="C71" s="15" t="str">
        <f t="shared" si="4"/>
        <v>Ik leer steeds meer nieuwe woorden.</v>
      </c>
      <c r="D71" s="16" t="str">
        <f t="shared" si="5"/>
        <v>Middenbouw</v>
      </c>
      <c r="E71" s="25">
        <v>4</v>
      </c>
      <c r="F71" s="5" t="s">
        <v>698</v>
      </c>
    </row>
    <row r="72" spans="1:6">
      <c r="A72" s="14" t="s">
        <v>107</v>
      </c>
      <c r="B72" s="15" t="str">
        <f t="shared" si="3"/>
        <v>Kinderen verbreden en verdiepen hun woordkennis.</v>
      </c>
      <c r="C72" s="15" t="str">
        <f t="shared" si="4"/>
        <v>Ik leer steeds meer nieuwe woorden.</v>
      </c>
      <c r="D72" s="16" t="str">
        <f t="shared" si="5"/>
        <v>Middenbouw</v>
      </c>
      <c r="E72" s="25">
        <v>4</v>
      </c>
      <c r="F72" s="5" t="s">
        <v>767</v>
      </c>
    </row>
    <row r="73" spans="1:6">
      <c r="A73" s="14" t="s">
        <v>107</v>
      </c>
      <c r="B73" s="15" t="str">
        <f t="shared" si="3"/>
        <v>Kinderen verbreden en verdiepen hun woordkennis.</v>
      </c>
      <c r="C73" s="15" t="str">
        <f t="shared" si="4"/>
        <v>Ik leer steeds meer nieuwe woorden.</v>
      </c>
      <c r="D73" s="16" t="str">
        <f t="shared" si="5"/>
        <v>Middenbouw</v>
      </c>
      <c r="E73" s="25">
        <v>4</v>
      </c>
      <c r="F73" s="5" t="s">
        <v>768</v>
      </c>
    </row>
    <row r="74" spans="1:6">
      <c r="A74" s="14" t="s">
        <v>107</v>
      </c>
      <c r="B74" s="15" t="str">
        <f t="shared" si="3"/>
        <v>Kinderen verbreden en verdiepen hun woordkennis.</v>
      </c>
      <c r="C74" s="15" t="str">
        <f t="shared" si="4"/>
        <v>Ik leer steeds meer nieuwe woorden.</v>
      </c>
      <c r="D74" s="16" t="str">
        <f t="shared" si="5"/>
        <v>Middenbouw</v>
      </c>
      <c r="E74" s="25">
        <v>4</v>
      </c>
      <c r="F74" s="5" t="s">
        <v>769</v>
      </c>
    </row>
    <row r="75" spans="1:6">
      <c r="A75" s="14" t="s">
        <v>107</v>
      </c>
      <c r="B75" s="15" t="str">
        <f t="shared" si="3"/>
        <v>Kinderen verbreden en verdiepen hun woordkennis.</v>
      </c>
      <c r="C75" s="15" t="str">
        <f t="shared" si="4"/>
        <v>Ik leer steeds meer nieuwe woorden.</v>
      </c>
      <c r="D75" s="16" t="str">
        <f t="shared" si="5"/>
        <v>Middenbouw</v>
      </c>
      <c r="E75" s="25">
        <v>4</v>
      </c>
      <c r="F75" s="5" t="s">
        <v>770</v>
      </c>
    </row>
    <row r="76" spans="1:6">
      <c r="A76" s="14" t="s">
        <v>107</v>
      </c>
      <c r="B76" s="15" t="str">
        <f t="shared" si="3"/>
        <v>Kinderen verbreden en verdiepen hun woordkennis.</v>
      </c>
      <c r="C76" s="15" t="str">
        <f t="shared" si="4"/>
        <v>Ik leer steeds meer nieuwe woorden.</v>
      </c>
      <c r="D76" s="16" t="str">
        <f t="shared" si="5"/>
        <v>Middenbouw</v>
      </c>
      <c r="E76" s="25">
        <v>4</v>
      </c>
      <c r="F76" s="5" t="s">
        <v>701</v>
      </c>
    </row>
    <row r="77" spans="1:6">
      <c r="A77" s="14" t="s">
        <v>107</v>
      </c>
      <c r="B77" s="15" t="str">
        <f t="shared" si="3"/>
        <v>Kinderen verbreden en verdiepen hun woordkennis.</v>
      </c>
      <c r="C77" s="15" t="str">
        <f t="shared" si="4"/>
        <v>Ik leer steeds meer nieuwe woorden.</v>
      </c>
      <c r="D77" s="16" t="str">
        <f t="shared" si="5"/>
        <v>Middenbouw</v>
      </c>
      <c r="E77" s="25">
        <v>4</v>
      </c>
      <c r="F77" s="17" t="s">
        <v>696</v>
      </c>
    </row>
    <row r="78" spans="1:6">
      <c r="A78" s="9" t="s">
        <v>107</v>
      </c>
      <c r="B78" s="15" t="str">
        <f t="shared" si="3"/>
        <v>Kinderen verbreden en verdiepen hun woordkennis.</v>
      </c>
      <c r="C78" s="15" t="str">
        <f t="shared" si="4"/>
        <v>Ik leer steeds meer nieuwe woorden.</v>
      </c>
      <c r="D78" s="16" t="str">
        <f t="shared" si="5"/>
        <v>Middenbouw</v>
      </c>
      <c r="E78" s="26">
        <v>4</v>
      </c>
      <c r="F78" s="5" t="s">
        <v>642</v>
      </c>
    </row>
    <row r="79" spans="1:6">
      <c r="A79" s="9" t="s">
        <v>107</v>
      </c>
      <c r="B79" s="15" t="str">
        <f t="shared" si="3"/>
        <v>Kinderen verbreden en verdiepen hun woordkennis.</v>
      </c>
      <c r="C79" s="15" t="str">
        <f t="shared" si="4"/>
        <v>Ik leer steeds meer nieuwe woorden.</v>
      </c>
      <c r="D79" s="16" t="str">
        <f t="shared" si="5"/>
        <v>Middenbouw</v>
      </c>
      <c r="E79" s="26">
        <v>4</v>
      </c>
      <c r="F79" s="5" t="s">
        <v>643</v>
      </c>
    </row>
    <row r="80" spans="1:6">
      <c r="A80" s="9" t="s">
        <v>107</v>
      </c>
      <c r="B80" s="15" t="str">
        <f t="shared" si="3"/>
        <v>Kinderen verbreden en verdiepen hun woordkennis.</v>
      </c>
      <c r="C80" s="15" t="str">
        <f t="shared" si="4"/>
        <v>Ik leer steeds meer nieuwe woorden.</v>
      </c>
      <c r="D80" s="16" t="str">
        <f t="shared" si="5"/>
        <v>Middenbouw</v>
      </c>
      <c r="E80" s="26">
        <v>4</v>
      </c>
      <c r="F80" s="5" t="s">
        <v>645</v>
      </c>
    </row>
    <row r="81" spans="1:6">
      <c r="A81" s="9" t="s">
        <v>107</v>
      </c>
      <c r="B81" s="15" t="str">
        <f t="shared" si="3"/>
        <v>Kinderen verbreden en verdiepen hun woordkennis.</v>
      </c>
      <c r="C81" s="15" t="str">
        <f t="shared" si="4"/>
        <v>Ik leer steeds meer nieuwe woorden.</v>
      </c>
      <c r="D81" s="16" t="str">
        <f t="shared" si="5"/>
        <v>Middenbouw</v>
      </c>
      <c r="E81" s="26">
        <v>4</v>
      </c>
      <c r="F81" s="5" t="s">
        <v>670</v>
      </c>
    </row>
    <row r="82" spans="1:6">
      <c r="A82" s="9" t="s">
        <v>107</v>
      </c>
      <c r="B82" s="15" t="str">
        <f t="shared" si="3"/>
        <v>Kinderen verbreden en verdiepen hun woordkennis.</v>
      </c>
      <c r="C82" s="15" t="str">
        <f t="shared" si="4"/>
        <v>Ik leer steeds meer nieuwe woorden.</v>
      </c>
      <c r="D82" s="16" t="str">
        <f t="shared" si="5"/>
        <v>Middenbouw</v>
      </c>
      <c r="E82" s="26">
        <v>4</v>
      </c>
      <c r="F82" s="5" t="s">
        <v>671</v>
      </c>
    </row>
    <row r="83" spans="1:6">
      <c r="A83" s="9" t="s">
        <v>107</v>
      </c>
      <c r="B83" s="15" t="str">
        <f t="shared" si="3"/>
        <v>Kinderen verbreden en verdiepen hun woordkennis.</v>
      </c>
      <c r="C83" s="15" t="str">
        <f t="shared" si="4"/>
        <v>Ik leer steeds meer nieuwe woorden.</v>
      </c>
      <c r="D83" s="16" t="str">
        <f t="shared" si="5"/>
        <v>Middenbouw</v>
      </c>
      <c r="E83" s="26">
        <v>4</v>
      </c>
      <c r="F83" s="5" t="s">
        <v>672</v>
      </c>
    </row>
    <row r="84" spans="1:6">
      <c r="A84" s="9" t="s">
        <v>107</v>
      </c>
      <c r="B84" s="15" t="str">
        <f t="shared" si="3"/>
        <v>Kinderen verbreden en verdiepen hun woordkennis.</v>
      </c>
      <c r="C84" s="15" t="str">
        <f t="shared" si="4"/>
        <v>Ik leer steeds meer nieuwe woorden.</v>
      </c>
      <c r="D84" s="16" t="str">
        <f t="shared" si="5"/>
        <v>Middenbouw</v>
      </c>
      <c r="E84" s="26">
        <v>4</v>
      </c>
      <c r="F84" s="5" t="s">
        <v>658</v>
      </c>
    </row>
    <row r="85" spans="1:6">
      <c r="A85" s="9" t="s">
        <v>107</v>
      </c>
      <c r="B85" s="15" t="str">
        <f t="shared" si="3"/>
        <v>Kinderen verbreden en verdiepen hun woordkennis.</v>
      </c>
      <c r="C85" s="15" t="str">
        <f t="shared" si="4"/>
        <v>Ik leer steeds meer nieuwe woorden.</v>
      </c>
      <c r="D85" s="16" t="str">
        <f t="shared" si="5"/>
        <v>Middenbouw</v>
      </c>
      <c r="E85" s="26">
        <v>4</v>
      </c>
      <c r="F85" s="5" t="s">
        <v>628</v>
      </c>
    </row>
    <row r="86" spans="1:6">
      <c r="A86" s="9" t="s">
        <v>107</v>
      </c>
      <c r="B86" s="15" t="str">
        <f t="shared" si="3"/>
        <v>Kinderen verbreden en verdiepen hun woordkennis.</v>
      </c>
      <c r="C86" s="15" t="str">
        <f t="shared" si="4"/>
        <v>Ik leer steeds meer nieuwe woorden.</v>
      </c>
      <c r="D86" s="16" t="str">
        <f t="shared" si="5"/>
        <v>Middenbouw</v>
      </c>
      <c r="E86" s="26">
        <v>4</v>
      </c>
      <c r="F86" s="5" t="s">
        <v>656</v>
      </c>
    </row>
    <row r="87" spans="1:6">
      <c r="A87" s="9" t="s">
        <v>107</v>
      </c>
      <c r="B87" s="15" t="str">
        <f t="shared" si="3"/>
        <v>Kinderen verbreden en verdiepen hun woordkennis.</v>
      </c>
      <c r="C87" s="15" t="str">
        <f t="shared" si="4"/>
        <v>Ik leer steeds meer nieuwe woorden.</v>
      </c>
      <c r="D87" s="16" t="str">
        <f t="shared" si="5"/>
        <v>Middenbouw</v>
      </c>
      <c r="E87" s="26">
        <v>4</v>
      </c>
      <c r="F87" s="5" t="s">
        <v>652</v>
      </c>
    </row>
    <row r="88" spans="1:6">
      <c r="A88" s="9" t="s">
        <v>107</v>
      </c>
      <c r="B88" s="15" t="str">
        <f t="shared" si="3"/>
        <v>Kinderen verbreden en verdiepen hun woordkennis.</v>
      </c>
      <c r="C88" s="15" t="str">
        <f t="shared" si="4"/>
        <v>Ik leer steeds meer nieuwe woorden.</v>
      </c>
      <c r="D88" s="16" t="str">
        <f t="shared" si="5"/>
        <v>Middenbouw</v>
      </c>
      <c r="E88" s="26">
        <v>4</v>
      </c>
      <c r="F88" s="5" t="s">
        <v>673</v>
      </c>
    </row>
    <row r="89" spans="1:6">
      <c r="A89" s="9" t="s">
        <v>107</v>
      </c>
      <c r="B89" s="15" t="str">
        <f t="shared" si="3"/>
        <v>Kinderen verbreden en verdiepen hun woordkennis.</v>
      </c>
      <c r="C89" s="15" t="str">
        <f t="shared" si="4"/>
        <v>Ik leer steeds meer nieuwe woorden.</v>
      </c>
      <c r="D89" s="16" t="str">
        <f t="shared" si="5"/>
        <v>Middenbouw</v>
      </c>
      <c r="E89" s="26">
        <v>4</v>
      </c>
      <c r="F89" s="5" t="s">
        <v>674</v>
      </c>
    </row>
    <row r="90" spans="1:6">
      <c r="A90" s="9" t="s">
        <v>107</v>
      </c>
      <c r="B90" s="15" t="str">
        <f t="shared" si="3"/>
        <v>Kinderen verbreden en verdiepen hun woordkennis.</v>
      </c>
      <c r="C90" s="15" t="str">
        <f t="shared" si="4"/>
        <v>Ik leer steeds meer nieuwe woorden.</v>
      </c>
      <c r="D90" s="16" t="str">
        <f t="shared" si="5"/>
        <v>Middenbouw</v>
      </c>
      <c r="E90" s="26">
        <v>4</v>
      </c>
      <c r="F90" s="5" t="s">
        <v>675</v>
      </c>
    </row>
    <row r="91" spans="1:6">
      <c r="A91" s="14" t="s">
        <v>178</v>
      </c>
      <c r="B91" s="15" t="str">
        <f t="shared" si="3"/>
        <v>Ze hanteren strategieën voor het afleiden van woordbetekenissen.</v>
      </c>
      <c r="C91" s="15" t="str">
        <f t="shared" si="4"/>
        <v>Ik kan uit een verhaal of gesprek opmaken wat een nieuw woord betekent.</v>
      </c>
      <c r="D91" s="16" t="str">
        <f t="shared" si="5"/>
        <v>Middenbouw</v>
      </c>
      <c r="E91" s="26">
        <v>4</v>
      </c>
      <c r="F91" s="5" t="s">
        <v>698</v>
      </c>
    </row>
    <row r="92" spans="1:6">
      <c r="A92" s="14" t="s">
        <v>178</v>
      </c>
      <c r="B92" s="15" t="str">
        <f t="shared" si="3"/>
        <v>Ze hanteren strategieën voor het afleiden van woordbetekenissen.</v>
      </c>
      <c r="C92" s="15" t="str">
        <f t="shared" si="4"/>
        <v>Ik kan uit een verhaal of gesprek opmaken wat een nieuw woord betekent.</v>
      </c>
      <c r="D92" s="16" t="str">
        <f t="shared" si="5"/>
        <v>Middenbouw</v>
      </c>
      <c r="E92" s="26">
        <v>4</v>
      </c>
      <c r="F92" s="5" t="s">
        <v>767</v>
      </c>
    </row>
    <row r="93" spans="1:6">
      <c r="A93" s="14" t="s">
        <v>178</v>
      </c>
      <c r="B93" s="15" t="str">
        <f t="shared" si="3"/>
        <v>Ze hanteren strategieën voor het afleiden van woordbetekenissen.</v>
      </c>
      <c r="C93" s="15" t="str">
        <f t="shared" si="4"/>
        <v>Ik kan uit een verhaal of gesprek opmaken wat een nieuw woord betekent.</v>
      </c>
      <c r="D93" s="16" t="str">
        <f t="shared" si="5"/>
        <v>Middenbouw</v>
      </c>
      <c r="E93" s="26">
        <v>4</v>
      </c>
      <c r="F93" s="5" t="s">
        <v>768</v>
      </c>
    </row>
    <row r="94" spans="1:6">
      <c r="A94" s="14" t="s">
        <v>178</v>
      </c>
      <c r="B94" s="15" t="str">
        <f t="shared" si="3"/>
        <v>Ze hanteren strategieën voor het afleiden van woordbetekenissen.</v>
      </c>
      <c r="C94" s="15" t="str">
        <f t="shared" si="4"/>
        <v>Ik kan uit een verhaal of gesprek opmaken wat een nieuw woord betekent.</v>
      </c>
      <c r="D94" s="16" t="str">
        <f t="shared" si="5"/>
        <v>Middenbouw</v>
      </c>
      <c r="E94" s="26">
        <v>4</v>
      </c>
      <c r="F94" s="5" t="s">
        <v>769</v>
      </c>
    </row>
    <row r="95" spans="1:6">
      <c r="A95" s="14" t="s">
        <v>178</v>
      </c>
      <c r="B95" s="15" t="str">
        <f t="shared" si="3"/>
        <v>Ze hanteren strategieën voor het afleiden van woordbetekenissen.</v>
      </c>
      <c r="C95" s="15" t="str">
        <f t="shared" si="4"/>
        <v>Ik kan uit een verhaal of gesprek opmaken wat een nieuw woord betekent.</v>
      </c>
      <c r="D95" s="16" t="str">
        <f t="shared" si="5"/>
        <v>Middenbouw</v>
      </c>
      <c r="E95" s="26">
        <v>4</v>
      </c>
      <c r="F95" s="5" t="s">
        <v>770</v>
      </c>
    </row>
    <row r="96" spans="1:6">
      <c r="A96" s="14" t="s">
        <v>178</v>
      </c>
      <c r="B96" s="15" t="str">
        <f t="shared" si="3"/>
        <v>Ze hanteren strategieën voor het afleiden van woordbetekenissen.</v>
      </c>
      <c r="C96" s="15" t="str">
        <f t="shared" si="4"/>
        <v>Ik kan uit een verhaal of gesprek opmaken wat een nieuw woord betekent.</v>
      </c>
      <c r="D96" s="16" t="str">
        <f t="shared" si="5"/>
        <v>Middenbouw</v>
      </c>
      <c r="E96" s="26">
        <v>4</v>
      </c>
      <c r="F96" s="5" t="s">
        <v>603</v>
      </c>
    </row>
    <row r="97" spans="1:6">
      <c r="A97" s="14" t="s">
        <v>178</v>
      </c>
      <c r="B97" s="15" t="str">
        <f t="shared" si="3"/>
        <v>Ze hanteren strategieën voor het afleiden van woordbetekenissen.</v>
      </c>
      <c r="C97" s="15" t="str">
        <f t="shared" si="4"/>
        <v>Ik kan uit een verhaal of gesprek opmaken wat een nieuw woord betekent.</v>
      </c>
      <c r="D97" s="16" t="str">
        <f t="shared" si="5"/>
        <v>Middenbouw</v>
      </c>
      <c r="E97" s="26">
        <v>4</v>
      </c>
      <c r="F97" s="5" t="s">
        <v>701</v>
      </c>
    </row>
    <row r="98" spans="1:6">
      <c r="A98" s="14" t="s">
        <v>178</v>
      </c>
      <c r="B98" s="15" t="str">
        <f t="shared" si="3"/>
        <v>Ze hanteren strategieën voor het afleiden van woordbetekenissen.</v>
      </c>
      <c r="C98" s="15" t="str">
        <f t="shared" si="4"/>
        <v>Ik kan uit een verhaal of gesprek opmaken wat een nieuw woord betekent.</v>
      </c>
      <c r="D98" s="16" t="str">
        <f t="shared" si="5"/>
        <v>Middenbouw</v>
      </c>
      <c r="E98" s="26">
        <v>4</v>
      </c>
      <c r="F98" s="5" t="s">
        <v>645</v>
      </c>
    </row>
    <row r="99" spans="1:6">
      <c r="A99" s="14" t="s">
        <v>178</v>
      </c>
      <c r="B99" s="15" t="str">
        <f t="shared" si="3"/>
        <v>Ze hanteren strategieën voor het afleiden van woordbetekenissen.</v>
      </c>
      <c r="C99" s="15" t="str">
        <f t="shared" si="4"/>
        <v>Ik kan uit een verhaal of gesprek opmaken wat een nieuw woord betekent.</v>
      </c>
      <c r="D99" s="16" t="str">
        <f t="shared" si="5"/>
        <v>Middenbouw</v>
      </c>
      <c r="E99" s="26">
        <v>4</v>
      </c>
      <c r="F99" s="5" t="s">
        <v>671</v>
      </c>
    </row>
    <row r="100" spans="1:6">
      <c r="A100" s="14" t="s">
        <v>178</v>
      </c>
      <c r="B100" s="15" t="str">
        <f t="shared" si="3"/>
        <v>Ze hanteren strategieën voor het afleiden van woordbetekenissen.</v>
      </c>
      <c r="C100" s="15" t="str">
        <f t="shared" si="4"/>
        <v>Ik kan uit een verhaal of gesprek opmaken wat een nieuw woord betekent.</v>
      </c>
      <c r="D100" s="16" t="str">
        <f t="shared" si="5"/>
        <v>Middenbouw</v>
      </c>
      <c r="E100" s="26">
        <v>4</v>
      </c>
      <c r="F100" s="5" t="s">
        <v>628</v>
      </c>
    </row>
    <row r="101" spans="1:6">
      <c r="A101" s="14" t="s">
        <v>595</v>
      </c>
      <c r="B101" s="15" t="str">
        <f t="shared" si="3"/>
        <v>Ze hanteren strategieën voor het onthouden van woorden.</v>
      </c>
      <c r="C101" s="15" t="str">
        <f t="shared" si="4"/>
        <v>Ik kan de betekenis van nieuwe woorden onthouden.</v>
      </c>
      <c r="D101" s="16" t="str">
        <f t="shared" si="5"/>
        <v>Middenbouw</v>
      </c>
      <c r="E101" s="26">
        <v>4</v>
      </c>
      <c r="F101" s="5" t="s">
        <v>698</v>
      </c>
    </row>
    <row r="102" spans="1:6">
      <c r="A102" s="14" t="s">
        <v>595</v>
      </c>
      <c r="B102" s="15" t="str">
        <f t="shared" si="3"/>
        <v>Ze hanteren strategieën voor het onthouden van woorden.</v>
      </c>
      <c r="C102" s="15" t="str">
        <f t="shared" si="4"/>
        <v>Ik kan de betekenis van nieuwe woorden onthouden.</v>
      </c>
      <c r="D102" s="16" t="str">
        <f t="shared" si="5"/>
        <v>Middenbouw</v>
      </c>
      <c r="E102" s="26">
        <v>4</v>
      </c>
      <c r="F102" s="5" t="s">
        <v>767</v>
      </c>
    </row>
    <row r="103" spans="1:6">
      <c r="A103" s="14" t="s">
        <v>595</v>
      </c>
      <c r="B103" s="15" t="str">
        <f t="shared" si="3"/>
        <v>Ze hanteren strategieën voor het onthouden van woorden.</v>
      </c>
      <c r="C103" s="15" t="str">
        <f t="shared" si="4"/>
        <v>Ik kan de betekenis van nieuwe woorden onthouden.</v>
      </c>
      <c r="D103" s="16" t="str">
        <f t="shared" si="5"/>
        <v>Middenbouw</v>
      </c>
      <c r="E103" s="26">
        <v>4</v>
      </c>
      <c r="F103" s="5" t="s">
        <v>768</v>
      </c>
    </row>
    <row r="104" spans="1:6">
      <c r="A104" s="14" t="s">
        <v>595</v>
      </c>
      <c r="B104" s="15" t="str">
        <f t="shared" si="3"/>
        <v>Ze hanteren strategieën voor het onthouden van woorden.</v>
      </c>
      <c r="C104" s="15" t="str">
        <f t="shared" si="4"/>
        <v>Ik kan de betekenis van nieuwe woorden onthouden.</v>
      </c>
      <c r="D104" s="16" t="str">
        <f t="shared" si="5"/>
        <v>Middenbouw</v>
      </c>
      <c r="E104" s="26">
        <v>4</v>
      </c>
      <c r="F104" s="5" t="s">
        <v>769</v>
      </c>
    </row>
    <row r="105" spans="1:6">
      <c r="A105" s="14" t="s">
        <v>595</v>
      </c>
      <c r="B105" s="15" t="str">
        <f t="shared" si="3"/>
        <v>Ze hanteren strategieën voor het onthouden van woorden.</v>
      </c>
      <c r="C105" s="15" t="str">
        <f t="shared" si="4"/>
        <v>Ik kan de betekenis van nieuwe woorden onthouden.</v>
      </c>
      <c r="D105" s="16" t="str">
        <f t="shared" si="5"/>
        <v>Middenbouw</v>
      </c>
      <c r="E105" s="26">
        <v>4</v>
      </c>
      <c r="F105" s="5" t="s">
        <v>770</v>
      </c>
    </row>
    <row r="106" spans="1:6">
      <c r="A106" s="14" t="s">
        <v>595</v>
      </c>
      <c r="B106" s="15" t="str">
        <f t="shared" si="3"/>
        <v>Ze hanteren strategieën voor het onthouden van woorden.</v>
      </c>
      <c r="C106" s="15" t="str">
        <f t="shared" si="4"/>
        <v>Ik kan de betekenis van nieuwe woorden onthouden.</v>
      </c>
      <c r="D106" s="16" t="str">
        <f t="shared" si="5"/>
        <v>Middenbouw</v>
      </c>
      <c r="E106" s="26">
        <v>4</v>
      </c>
      <c r="F106" s="5" t="s">
        <v>822</v>
      </c>
    </row>
    <row r="107" spans="1:6">
      <c r="A107" s="14" t="s">
        <v>595</v>
      </c>
      <c r="B107" s="15" t="str">
        <f t="shared" si="3"/>
        <v>Ze hanteren strategieën voor het onthouden van woorden.</v>
      </c>
      <c r="C107" s="15" t="str">
        <f t="shared" si="4"/>
        <v>Ik kan de betekenis van nieuwe woorden onthouden.</v>
      </c>
      <c r="D107" s="16" t="str">
        <f t="shared" si="5"/>
        <v>Middenbouw</v>
      </c>
      <c r="E107" s="26">
        <v>4</v>
      </c>
      <c r="F107" s="5" t="s">
        <v>701</v>
      </c>
    </row>
    <row r="108" spans="1:6">
      <c r="A108" s="14" t="s">
        <v>595</v>
      </c>
      <c r="B108" s="15" t="str">
        <f t="shared" si="3"/>
        <v>Ze hanteren strategieën voor het onthouden van woorden.</v>
      </c>
      <c r="C108" s="15" t="str">
        <f t="shared" si="4"/>
        <v>Ik kan de betekenis van nieuwe woorden onthouden.</v>
      </c>
      <c r="D108" s="16" t="str">
        <f t="shared" si="5"/>
        <v>Middenbouw</v>
      </c>
      <c r="E108" s="26">
        <v>4</v>
      </c>
      <c r="F108" s="5" t="s">
        <v>645</v>
      </c>
    </row>
    <row r="109" spans="1:6">
      <c r="A109" s="14" t="s">
        <v>595</v>
      </c>
      <c r="B109" s="15" t="str">
        <f t="shared" si="3"/>
        <v>Ze hanteren strategieën voor het onthouden van woorden.</v>
      </c>
      <c r="C109" s="15" t="str">
        <f t="shared" si="4"/>
        <v>Ik kan de betekenis van nieuwe woorden onthouden.</v>
      </c>
      <c r="D109" s="16" t="str">
        <f t="shared" si="5"/>
        <v>Middenbouw</v>
      </c>
      <c r="E109" s="26">
        <v>4</v>
      </c>
      <c r="F109" s="5" t="s">
        <v>628</v>
      </c>
    </row>
    <row r="110" spans="1:6">
      <c r="A110" s="14" t="s">
        <v>596</v>
      </c>
      <c r="B110" s="15" t="str">
        <f t="shared" si="3"/>
        <v>Ze kennen betekenisrelaties tussen woorden (onderschikking/bovenschikking).</v>
      </c>
      <c r="C110" s="15" t="str">
        <f t="shared" si="4"/>
        <v>Ik kan de relatie tussen woorden uitleggen.</v>
      </c>
      <c r="D110" s="16" t="str">
        <f t="shared" si="5"/>
        <v>Middenbouw</v>
      </c>
      <c r="E110" s="26">
        <v>4</v>
      </c>
      <c r="F110" s="5" t="s">
        <v>698</v>
      </c>
    </row>
    <row r="111" spans="1:6">
      <c r="A111" s="14" t="s">
        <v>596</v>
      </c>
      <c r="B111" s="15" t="str">
        <f t="shared" si="3"/>
        <v>Ze kennen betekenisrelaties tussen woorden (onderschikking/bovenschikking).</v>
      </c>
      <c r="C111" s="15" t="str">
        <f t="shared" si="4"/>
        <v>Ik kan de relatie tussen woorden uitleggen.</v>
      </c>
      <c r="D111" s="16" t="str">
        <f t="shared" si="5"/>
        <v>Middenbouw</v>
      </c>
      <c r="E111" s="26">
        <v>4</v>
      </c>
      <c r="F111" s="5" t="s">
        <v>768</v>
      </c>
    </row>
    <row r="112" spans="1:6">
      <c r="A112" s="14" t="s">
        <v>596</v>
      </c>
      <c r="B112" s="15" t="str">
        <f t="shared" si="3"/>
        <v>Ze kennen betekenisrelaties tussen woorden (onderschikking/bovenschikking).</v>
      </c>
      <c r="C112" s="15" t="str">
        <f t="shared" si="4"/>
        <v>Ik kan de relatie tussen woorden uitleggen.</v>
      </c>
      <c r="D112" s="16" t="str">
        <f t="shared" si="5"/>
        <v>Middenbouw</v>
      </c>
      <c r="E112" s="26">
        <v>4</v>
      </c>
      <c r="F112" s="5" t="s">
        <v>769</v>
      </c>
    </row>
    <row r="113" spans="1:6">
      <c r="A113" s="14" t="s">
        <v>596</v>
      </c>
      <c r="B113" s="15" t="str">
        <f t="shared" si="3"/>
        <v>Ze kennen betekenisrelaties tussen woorden (onderschikking/bovenschikking).</v>
      </c>
      <c r="C113" s="15" t="str">
        <f t="shared" si="4"/>
        <v>Ik kan de relatie tussen woorden uitleggen.</v>
      </c>
      <c r="D113" s="16" t="str">
        <f t="shared" si="5"/>
        <v>Middenbouw</v>
      </c>
      <c r="E113" s="26">
        <v>4</v>
      </c>
      <c r="F113" s="5" t="s">
        <v>770</v>
      </c>
    </row>
    <row r="114" spans="1:6">
      <c r="A114" s="14" t="s">
        <v>596</v>
      </c>
      <c r="B114" s="15" t="str">
        <f t="shared" si="3"/>
        <v>Ze kennen betekenisrelaties tussen woorden (onderschikking/bovenschikking).</v>
      </c>
      <c r="C114" s="15" t="str">
        <f t="shared" si="4"/>
        <v>Ik kan de relatie tussen woorden uitleggen.</v>
      </c>
      <c r="D114" s="16" t="str">
        <f t="shared" si="5"/>
        <v>Middenbouw</v>
      </c>
      <c r="E114" s="26">
        <v>4</v>
      </c>
      <c r="F114" s="5" t="s">
        <v>822</v>
      </c>
    </row>
    <row r="115" spans="1:6">
      <c r="A115" s="14" t="s">
        <v>596</v>
      </c>
      <c r="B115" s="15" t="str">
        <f t="shared" si="3"/>
        <v>Ze kennen betekenisrelaties tussen woorden (onderschikking/bovenschikking).</v>
      </c>
      <c r="C115" s="15" t="str">
        <f t="shared" si="4"/>
        <v>Ik kan de relatie tussen woorden uitleggen.</v>
      </c>
      <c r="D115" s="16" t="str">
        <f t="shared" si="5"/>
        <v>Middenbouw</v>
      </c>
      <c r="E115" s="26">
        <v>4</v>
      </c>
      <c r="F115" s="5" t="s">
        <v>701</v>
      </c>
    </row>
    <row r="116" spans="1:6">
      <c r="A116" s="14" t="s">
        <v>596</v>
      </c>
      <c r="B116" s="15" t="str">
        <f t="shared" si="3"/>
        <v>Ze kennen betekenisrelaties tussen woorden (onderschikking/bovenschikking).</v>
      </c>
      <c r="C116" s="15" t="str">
        <f t="shared" si="4"/>
        <v>Ik kan de relatie tussen woorden uitleggen.</v>
      </c>
      <c r="D116" s="16" t="str">
        <f t="shared" si="5"/>
        <v>Middenbouw</v>
      </c>
      <c r="E116" s="26">
        <v>4</v>
      </c>
      <c r="F116" s="5" t="s">
        <v>645</v>
      </c>
    </row>
    <row r="117" spans="1:6">
      <c r="A117" s="14" t="s">
        <v>596</v>
      </c>
      <c r="B117" s="15" t="str">
        <f t="shared" si="3"/>
        <v>Ze kennen betekenisrelaties tussen woorden (onderschikking/bovenschikking).</v>
      </c>
      <c r="C117" s="15" t="str">
        <f t="shared" si="4"/>
        <v>Ik kan de relatie tussen woorden uitleggen.</v>
      </c>
      <c r="D117" s="16" t="str">
        <f t="shared" si="5"/>
        <v>Middenbouw</v>
      </c>
      <c r="E117" s="26">
        <v>4</v>
      </c>
      <c r="F117" s="5" t="s">
        <v>671</v>
      </c>
    </row>
    <row r="118" spans="1:6">
      <c r="A118" s="14" t="s">
        <v>596</v>
      </c>
      <c r="B118" s="15" t="str">
        <f t="shared" si="3"/>
        <v>Ze kennen betekenisrelaties tussen woorden (onderschikking/bovenschikking).</v>
      </c>
      <c r="C118" s="15" t="str">
        <f t="shared" si="4"/>
        <v>Ik kan de relatie tussen woorden uitleggen.</v>
      </c>
      <c r="D118" s="16" t="str">
        <f t="shared" si="5"/>
        <v>Middenbouw</v>
      </c>
      <c r="E118" s="26">
        <v>4</v>
      </c>
      <c r="F118" s="5" t="s">
        <v>628</v>
      </c>
    </row>
    <row r="119" spans="1:6">
      <c r="A119" s="14" t="s">
        <v>597</v>
      </c>
      <c r="B119" s="15" t="str">
        <f t="shared" si="3"/>
        <v>Ze begrijpen figuurlijk taalgebruik.</v>
      </c>
      <c r="C119" s="15" t="str">
        <f t="shared" si="4"/>
        <v>Ik kan uitleggen dat woorden soms iets anders betekenen.</v>
      </c>
      <c r="D119" s="16" t="str">
        <f t="shared" si="5"/>
        <v>Middenbouw</v>
      </c>
      <c r="E119" s="26">
        <v>4</v>
      </c>
      <c r="F119" s="5" t="s">
        <v>704</v>
      </c>
    </row>
    <row r="120" spans="1:6">
      <c r="A120" s="14" t="s">
        <v>597</v>
      </c>
      <c r="B120" s="15" t="str">
        <f t="shared" si="3"/>
        <v>Ze begrijpen figuurlijk taalgebruik.</v>
      </c>
      <c r="C120" s="15" t="str">
        <f t="shared" si="4"/>
        <v>Ik kan uitleggen dat woorden soms iets anders betekenen.</v>
      </c>
      <c r="D120" s="16" t="str">
        <f t="shared" si="5"/>
        <v>Middenbouw</v>
      </c>
      <c r="E120" s="26">
        <v>4</v>
      </c>
      <c r="F120" s="5" t="s">
        <v>696</v>
      </c>
    </row>
    <row r="121" spans="1:6">
      <c r="A121" s="14" t="s">
        <v>597</v>
      </c>
      <c r="B121" s="15" t="str">
        <f t="shared" si="3"/>
        <v>Ze begrijpen figuurlijk taalgebruik.</v>
      </c>
      <c r="C121" s="15" t="str">
        <f t="shared" si="4"/>
        <v>Ik kan uitleggen dat woorden soms iets anders betekenen.</v>
      </c>
      <c r="D121" s="16" t="str">
        <f t="shared" si="5"/>
        <v>Middenbouw</v>
      </c>
      <c r="E121" s="26">
        <v>4</v>
      </c>
      <c r="F121" s="5" t="s">
        <v>716</v>
      </c>
    </row>
    <row r="122" spans="1:6">
      <c r="A122" s="9" t="s">
        <v>597</v>
      </c>
      <c r="B122" s="15" t="str">
        <f t="shared" si="3"/>
        <v>Ze begrijpen figuurlijk taalgebruik.</v>
      </c>
      <c r="C122" s="15" t="str">
        <f t="shared" si="4"/>
        <v>Ik kan uitleggen dat woorden soms iets anders betekenen.</v>
      </c>
      <c r="D122" s="16" t="str">
        <f t="shared" si="5"/>
        <v>Middenbouw</v>
      </c>
      <c r="E122" s="26">
        <v>4</v>
      </c>
      <c r="F122" s="5" t="s">
        <v>645</v>
      </c>
    </row>
    <row r="123" spans="1:6">
      <c r="A123" s="9" t="s">
        <v>597</v>
      </c>
      <c r="B123" s="15" t="str">
        <f t="shared" si="3"/>
        <v>Ze begrijpen figuurlijk taalgebruik.</v>
      </c>
      <c r="C123" s="15" t="str">
        <f t="shared" si="4"/>
        <v>Ik kan uitleggen dat woorden soms iets anders betekenen.</v>
      </c>
      <c r="D123" s="16" t="str">
        <f t="shared" si="5"/>
        <v>Middenbouw</v>
      </c>
      <c r="E123" s="26">
        <v>4</v>
      </c>
      <c r="F123" s="5" t="s">
        <v>644</v>
      </c>
    </row>
    <row r="124" spans="1:6">
      <c r="A124" s="9" t="s">
        <v>597</v>
      </c>
      <c r="B124" s="15" t="str">
        <f t="shared" si="3"/>
        <v>Ze begrijpen figuurlijk taalgebruik.</v>
      </c>
      <c r="C124" s="15" t="str">
        <f t="shared" si="4"/>
        <v>Ik kan uitleggen dat woorden soms iets anders betekenen.</v>
      </c>
      <c r="D124" s="16" t="str">
        <f t="shared" si="5"/>
        <v>Middenbouw</v>
      </c>
      <c r="E124" s="26">
        <v>4</v>
      </c>
      <c r="F124" s="5" t="s">
        <v>670</v>
      </c>
    </row>
    <row r="125" spans="1:6">
      <c r="A125" s="9" t="s">
        <v>597</v>
      </c>
      <c r="B125" s="15" t="str">
        <f t="shared" si="3"/>
        <v>Ze begrijpen figuurlijk taalgebruik.</v>
      </c>
      <c r="C125" s="15" t="str">
        <f t="shared" si="4"/>
        <v>Ik kan uitleggen dat woorden soms iets anders betekenen.</v>
      </c>
      <c r="D125" s="16" t="str">
        <f t="shared" si="5"/>
        <v>Middenbouw</v>
      </c>
      <c r="E125" s="26">
        <v>4</v>
      </c>
      <c r="F125" s="5" t="s">
        <v>658</v>
      </c>
    </row>
    <row r="126" spans="1:6">
      <c r="A126" s="14" t="s">
        <v>107</v>
      </c>
      <c r="B126" s="15" t="str">
        <f t="shared" si="3"/>
        <v>Kinderen verbreden en verdiepen hun woordkennis.</v>
      </c>
      <c r="C126" s="15" t="str">
        <f t="shared" si="4"/>
        <v>Ik leer steeds meer nieuwe woorden.</v>
      </c>
      <c r="D126" s="16" t="str">
        <f t="shared" si="5"/>
        <v>Middenbouw</v>
      </c>
      <c r="E126" s="26">
        <v>5</v>
      </c>
      <c r="F126" s="5" t="s">
        <v>702</v>
      </c>
    </row>
    <row r="127" spans="1:6">
      <c r="A127" s="14" t="s">
        <v>107</v>
      </c>
      <c r="B127" s="15" t="str">
        <f t="shared" si="3"/>
        <v>Kinderen verbreden en verdiepen hun woordkennis.</v>
      </c>
      <c r="C127" s="15" t="str">
        <f t="shared" si="4"/>
        <v>Ik leer steeds meer nieuwe woorden.</v>
      </c>
      <c r="D127" s="16" t="str">
        <f t="shared" si="5"/>
        <v>Middenbouw</v>
      </c>
      <c r="E127" s="26">
        <v>5</v>
      </c>
      <c r="F127" s="5" t="s">
        <v>703</v>
      </c>
    </row>
    <row r="128" spans="1:6">
      <c r="A128" s="14" t="s">
        <v>107</v>
      </c>
      <c r="B128" s="15" t="str">
        <f t="shared" si="3"/>
        <v>Kinderen verbreden en verdiepen hun woordkennis.</v>
      </c>
      <c r="C128" s="15" t="str">
        <f t="shared" si="4"/>
        <v>Ik leer steeds meer nieuwe woorden.</v>
      </c>
      <c r="D128" s="16" t="str">
        <f t="shared" si="5"/>
        <v>Middenbouw</v>
      </c>
      <c r="E128" s="25">
        <v>5</v>
      </c>
      <c r="F128" s="17" t="s">
        <v>705</v>
      </c>
    </row>
    <row r="129" spans="1:6">
      <c r="A129" s="14" t="s">
        <v>107</v>
      </c>
      <c r="B129" s="15" t="str">
        <f t="shared" si="3"/>
        <v>Kinderen verbreden en verdiepen hun woordkennis.</v>
      </c>
      <c r="C129" s="15" t="str">
        <f t="shared" si="4"/>
        <v>Ik leer steeds meer nieuwe woorden.</v>
      </c>
      <c r="D129" s="16" t="str">
        <f t="shared" si="5"/>
        <v>Middenbouw</v>
      </c>
      <c r="E129" s="25">
        <v>5</v>
      </c>
      <c r="F129" s="17" t="s">
        <v>820</v>
      </c>
    </row>
    <row r="130" spans="1:6">
      <c r="A130" s="14" t="s">
        <v>107</v>
      </c>
      <c r="B130" s="15" t="str">
        <f t="shared" ref="B130:B193" si="6">IF(A130="1.4.1","Kinderen verbreden en verdiepen hun woordkennis.",IF(A130="1.4.2","Ze hanteren strategieën voor het afleiden van woordbetekenissen.",IF(A130="1.4.3","Ze hanteren strategieën voor het onthouden van woorden.",IF(A130="1.4.4","Ze kennen betekenisrelaties tussen woorden (onderschikking/bovenschikking).",IF(A130="1.4.5","Ze begrijpen figuurlijk taalgebruik.",IF(A130="1.4.6","Kinderen kunnen hun woordenschat zelfstandig verbreden en verdiepen.",IF(A130="1.4.7","Ze kunnen strategieën verwoorden voor het afleiden en onthouden van woordbetekenissen.
",IF(A130="1.4.8","Ze kunnen woorden buiten de context definiëren.",IF(A130="1.4.9","Ze leggen zelf betekenisrelaties tussen woorden.",IF(A130="1.4.10","Ze passen figuurlijk taalgebruik toe","Voer tussendoel in"))))))))))</f>
        <v>Kinderen verbreden en verdiepen hun woordkennis.</v>
      </c>
      <c r="C130" s="15" t="str">
        <f t="shared" ref="C130:C193" si="7">IF(A130="1.4.1","Ik leer steeds meer nieuwe woorden.",IF(A130="1.4.2","Ik kan uit een verhaal of gesprek opmaken wat een nieuw woord betekent.",IF(A130="1.4.3","Ik kan de betekenis van nieuwe woorden onthouden.",IF(A130="1.4.4","Ik kan de relatie tussen woorden uitleggen.",IF(A130="1.4.5","Ik kan uitleggen dat woorden soms iets anders betekenen.",IF(A130="1.4.6","Ik wil veel nieuwe woorden leren, onthouden, begrijpen en gebruiken.",IF(A130="1.4.7","Ik kan vertellen hoe ik de betekenis van nieuwe woorden ontdek en onthoud.",IF(A130="1.4.8","Ik kan de betekenis van een woord verklaren zoals deze in een naslagwerk beschreven staat.",IF(A130="1.4.9","Ik ontdek de samenhang in betekenis van woorden en kan deze verklaren.",IF(A130="1.4.10","Ik pas beeldspraak toe.","Voer tussendoel in"))))))))))</f>
        <v>Ik leer steeds meer nieuwe woorden.</v>
      </c>
      <c r="D130" s="16" t="str">
        <f t="shared" ref="D130:D193" si="8">IF(A130="1.4.1","Middenbouw",IF(A130="1.4.2","Middenbouw",IF(A130="1.4.3","Middenbouw",IF(A130="1.4.4","Middenbouw",IF(A130="1.4.5","Middenbouw",IF(A130="1.4.6","Bovenbouw",IF(A130="1.4.7","Bovenbouw",IF(A130="1.4.8","Bovenbouw",IF(A130="1.4.9","Bovenbouw",IF(A130="1.4.10","Bovenbouw","Onbepaald"))))))))))</f>
        <v>Middenbouw</v>
      </c>
      <c r="E130" s="25">
        <v>5</v>
      </c>
      <c r="F130" s="17" t="s">
        <v>718</v>
      </c>
    </row>
    <row r="131" spans="1:6">
      <c r="A131" s="14" t="s">
        <v>107</v>
      </c>
      <c r="B131" s="15" t="str">
        <f t="shared" si="6"/>
        <v>Kinderen verbreden en verdiepen hun woordkennis.</v>
      </c>
      <c r="C131" s="15" t="str">
        <f t="shared" si="7"/>
        <v>Ik leer steeds meer nieuwe woorden.</v>
      </c>
      <c r="D131" s="16" t="str">
        <f t="shared" si="8"/>
        <v>Middenbouw</v>
      </c>
      <c r="E131" s="25">
        <v>5</v>
      </c>
      <c r="F131" s="17" t="s">
        <v>691</v>
      </c>
    </row>
    <row r="132" spans="1:6">
      <c r="A132" s="14" t="s">
        <v>107</v>
      </c>
      <c r="B132" s="15" t="str">
        <f t="shared" si="6"/>
        <v>Kinderen verbreden en verdiepen hun woordkennis.</v>
      </c>
      <c r="C132" s="15" t="str">
        <f t="shared" si="7"/>
        <v>Ik leer steeds meer nieuwe woorden.</v>
      </c>
      <c r="D132" s="16" t="str">
        <f t="shared" si="8"/>
        <v>Middenbouw</v>
      </c>
      <c r="E132" s="25">
        <v>5</v>
      </c>
      <c r="F132" s="17" t="s">
        <v>723</v>
      </c>
    </row>
    <row r="133" spans="1:6">
      <c r="A133" s="14" t="s">
        <v>107</v>
      </c>
      <c r="B133" s="15" t="str">
        <f t="shared" si="6"/>
        <v>Kinderen verbreden en verdiepen hun woordkennis.</v>
      </c>
      <c r="C133" s="15" t="str">
        <f t="shared" si="7"/>
        <v>Ik leer steeds meer nieuwe woorden.</v>
      </c>
      <c r="D133" s="16" t="str">
        <f t="shared" si="8"/>
        <v>Middenbouw</v>
      </c>
      <c r="E133" s="25">
        <v>5</v>
      </c>
      <c r="F133" s="17" t="s">
        <v>720</v>
      </c>
    </row>
    <row r="134" spans="1:6">
      <c r="A134" s="14" t="s">
        <v>107</v>
      </c>
      <c r="B134" s="15" t="str">
        <f t="shared" si="6"/>
        <v>Kinderen verbreden en verdiepen hun woordkennis.</v>
      </c>
      <c r="C134" s="15" t="str">
        <f t="shared" si="7"/>
        <v>Ik leer steeds meer nieuwe woorden.</v>
      </c>
      <c r="D134" s="16" t="str">
        <f t="shared" si="8"/>
        <v>Middenbouw</v>
      </c>
      <c r="E134" s="25">
        <v>5</v>
      </c>
      <c r="F134" s="17" t="s">
        <v>721</v>
      </c>
    </row>
    <row r="135" spans="1:6">
      <c r="A135" s="14" t="s">
        <v>107</v>
      </c>
      <c r="B135" s="15" t="str">
        <f t="shared" si="6"/>
        <v>Kinderen verbreden en verdiepen hun woordkennis.</v>
      </c>
      <c r="C135" s="15" t="str">
        <f t="shared" si="7"/>
        <v>Ik leer steeds meer nieuwe woorden.</v>
      </c>
      <c r="D135" s="16" t="str">
        <f t="shared" si="8"/>
        <v>Middenbouw</v>
      </c>
      <c r="E135" s="25">
        <v>5</v>
      </c>
      <c r="F135" s="17" t="s">
        <v>724</v>
      </c>
    </row>
    <row r="136" spans="1:6">
      <c r="A136" s="14" t="s">
        <v>107</v>
      </c>
      <c r="B136" s="15" t="str">
        <f t="shared" si="6"/>
        <v>Kinderen verbreden en verdiepen hun woordkennis.</v>
      </c>
      <c r="C136" s="15" t="str">
        <f t="shared" si="7"/>
        <v>Ik leer steeds meer nieuwe woorden.</v>
      </c>
      <c r="D136" s="16" t="str">
        <f t="shared" si="8"/>
        <v>Middenbouw</v>
      </c>
      <c r="E136" s="25">
        <v>5</v>
      </c>
      <c r="F136" s="17" t="s">
        <v>823</v>
      </c>
    </row>
    <row r="137" spans="1:6">
      <c r="A137" s="9" t="s">
        <v>107</v>
      </c>
      <c r="B137" s="15" t="str">
        <f t="shared" si="6"/>
        <v>Kinderen verbreden en verdiepen hun woordkennis.</v>
      </c>
      <c r="C137" s="15" t="str">
        <f t="shared" si="7"/>
        <v>Ik leer steeds meer nieuwe woorden.</v>
      </c>
      <c r="D137" s="16" t="str">
        <f t="shared" si="8"/>
        <v>Middenbouw</v>
      </c>
      <c r="E137" s="26">
        <v>5</v>
      </c>
      <c r="F137" s="5" t="s">
        <v>636</v>
      </c>
    </row>
    <row r="138" spans="1:6">
      <c r="A138" s="9" t="s">
        <v>107</v>
      </c>
      <c r="B138" s="15" t="str">
        <f t="shared" si="6"/>
        <v>Kinderen verbreden en verdiepen hun woordkennis.</v>
      </c>
      <c r="C138" s="15" t="str">
        <f t="shared" si="7"/>
        <v>Ik leer steeds meer nieuwe woorden.</v>
      </c>
      <c r="D138" s="16" t="str">
        <f t="shared" si="8"/>
        <v>Middenbouw</v>
      </c>
      <c r="E138" s="26">
        <v>5</v>
      </c>
      <c r="F138" s="5" t="s">
        <v>659</v>
      </c>
    </row>
    <row r="139" spans="1:6">
      <c r="A139" s="9" t="s">
        <v>107</v>
      </c>
      <c r="B139" s="15" t="str">
        <f t="shared" si="6"/>
        <v>Kinderen verbreden en verdiepen hun woordkennis.</v>
      </c>
      <c r="C139" s="15" t="str">
        <f t="shared" si="7"/>
        <v>Ik leer steeds meer nieuwe woorden.</v>
      </c>
      <c r="D139" s="16" t="str">
        <f t="shared" si="8"/>
        <v>Middenbouw</v>
      </c>
      <c r="E139" s="26">
        <v>5</v>
      </c>
      <c r="F139" s="5" t="s">
        <v>637</v>
      </c>
    </row>
    <row r="140" spans="1:6">
      <c r="A140" s="9" t="s">
        <v>107</v>
      </c>
      <c r="B140" s="15" t="str">
        <f t="shared" si="6"/>
        <v>Kinderen verbreden en verdiepen hun woordkennis.</v>
      </c>
      <c r="C140" s="15" t="str">
        <f t="shared" si="7"/>
        <v>Ik leer steeds meer nieuwe woorden.</v>
      </c>
      <c r="D140" s="16" t="str">
        <f t="shared" si="8"/>
        <v>Middenbouw</v>
      </c>
      <c r="E140" s="26">
        <v>5</v>
      </c>
      <c r="F140" s="5" t="s">
        <v>648</v>
      </c>
    </row>
    <row r="141" spans="1:6">
      <c r="A141" s="9" t="s">
        <v>107</v>
      </c>
      <c r="B141" s="15" t="str">
        <f t="shared" si="6"/>
        <v>Kinderen verbreden en verdiepen hun woordkennis.</v>
      </c>
      <c r="C141" s="15" t="str">
        <f t="shared" si="7"/>
        <v>Ik leer steeds meer nieuwe woorden.</v>
      </c>
      <c r="D141" s="16" t="str">
        <f t="shared" si="8"/>
        <v>Middenbouw</v>
      </c>
      <c r="E141" s="26">
        <v>5</v>
      </c>
      <c r="F141" s="5" t="s">
        <v>638</v>
      </c>
    </row>
    <row r="142" spans="1:6">
      <c r="A142" s="9" t="s">
        <v>107</v>
      </c>
      <c r="B142" s="15" t="str">
        <f t="shared" si="6"/>
        <v>Kinderen verbreden en verdiepen hun woordkennis.</v>
      </c>
      <c r="C142" s="15" t="str">
        <f t="shared" si="7"/>
        <v>Ik leer steeds meer nieuwe woorden.</v>
      </c>
      <c r="D142" s="16" t="str">
        <f t="shared" si="8"/>
        <v>Middenbouw</v>
      </c>
      <c r="E142" s="26">
        <v>5</v>
      </c>
      <c r="F142" s="5" t="s">
        <v>633</v>
      </c>
    </row>
    <row r="143" spans="1:6">
      <c r="A143" s="9" t="s">
        <v>107</v>
      </c>
      <c r="B143" s="15" t="str">
        <f t="shared" si="6"/>
        <v>Kinderen verbreden en verdiepen hun woordkennis.</v>
      </c>
      <c r="C143" s="15" t="str">
        <f t="shared" si="7"/>
        <v>Ik leer steeds meer nieuwe woorden.</v>
      </c>
      <c r="D143" s="16" t="str">
        <f t="shared" si="8"/>
        <v>Middenbouw</v>
      </c>
      <c r="E143" s="26">
        <v>5</v>
      </c>
      <c r="F143" s="5" t="s">
        <v>646</v>
      </c>
    </row>
    <row r="144" spans="1:6">
      <c r="A144" s="9" t="s">
        <v>107</v>
      </c>
      <c r="B144" s="15" t="str">
        <f t="shared" si="6"/>
        <v>Kinderen verbreden en verdiepen hun woordkennis.</v>
      </c>
      <c r="C144" s="15" t="str">
        <f t="shared" si="7"/>
        <v>Ik leer steeds meer nieuwe woorden.</v>
      </c>
      <c r="D144" s="16" t="str">
        <f t="shared" si="8"/>
        <v>Middenbouw</v>
      </c>
      <c r="E144" s="26">
        <v>5</v>
      </c>
      <c r="F144" s="5" t="s">
        <v>634</v>
      </c>
    </row>
    <row r="145" spans="1:6">
      <c r="A145" s="14" t="s">
        <v>178</v>
      </c>
      <c r="B145" s="15" t="str">
        <f t="shared" si="6"/>
        <v>Ze hanteren strategieën voor het afleiden van woordbetekenissen.</v>
      </c>
      <c r="C145" s="15" t="str">
        <f t="shared" si="7"/>
        <v>Ik kan uit een verhaal of gesprek opmaken wat een nieuw woord betekent.</v>
      </c>
      <c r="D145" s="16" t="str">
        <f t="shared" si="8"/>
        <v>Middenbouw</v>
      </c>
      <c r="E145" s="26">
        <v>5</v>
      </c>
      <c r="F145" s="5" t="s">
        <v>702</v>
      </c>
    </row>
    <row r="146" spans="1:6">
      <c r="A146" s="14" t="s">
        <v>178</v>
      </c>
      <c r="B146" s="15" t="str">
        <f t="shared" si="6"/>
        <v>Ze hanteren strategieën voor het afleiden van woordbetekenissen.</v>
      </c>
      <c r="C146" s="15" t="str">
        <f t="shared" si="7"/>
        <v>Ik kan uit een verhaal of gesprek opmaken wat een nieuw woord betekent.</v>
      </c>
      <c r="D146" s="16" t="str">
        <f t="shared" si="8"/>
        <v>Middenbouw</v>
      </c>
      <c r="E146" s="26">
        <v>5</v>
      </c>
      <c r="F146" s="5" t="s">
        <v>703</v>
      </c>
    </row>
    <row r="147" spans="1:6">
      <c r="A147" s="14" t="s">
        <v>178</v>
      </c>
      <c r="B147" s="15" t="str">
        <f t="shared" si="6"/>
        <v>Ze hanteren strategieën voor het afleiden van woordbetekenissen.</v>
      </c>
      <c r="C147" s="15" t="str">
        <f t="shared" si="7"/>
        <v>Ik kan uit een verhaal of gesprek opmaken wat een nieuw woord betekent.</v>
      </c>
      <c r="D147" s="16" t="str">
        <f t="shared" si="8"/>
        <v>Middenbouw</v>
      </c>
      <c r="E147" s="26">
        <v>5</v>
      </c>
      <c r="F147" s="5" t="s">
        <v>705</v>
      </c>
    </row>
    <row r="148" spans="1:6">
      <c r="A148" s="14" t="s">
        <v>178</v>
      </c>
      <c r="B148" s="15" t="str">
        <f t="shared" si="6"/>
        <v>Ze hanteren strategieën voor het afleiden van woordbetekenissen.</v>
      </c>
      <c r="C148" s="15" t="str">
        <f t="shared" si="7"/>
        <v>Ik kan uit een verhaal of gesprek opmaken wat een nieuw woord betekent.</v>
      </c>
      <c r="D148" s="16" t="str">
        <f t="shared" si="8"/>
        <v>Middenbouw</v>
      </c>
      <c r="E148" s="26">
        <v>5</v>
      </c>
      <c r="F148" s="5" t="s">
        <v>708</v>
      </c>
    </row>
    <row r="149" spans="1:6">
      <c r="A149" s="14" t="s">
        <v>178</v>
      </c>
      <c r="B149" s="15" t="str">
        <f t="shared" si="6"/>
        <v>Ze hanteren strategieën voor het afleiden van woordbetekenissen.</v>
      </c>
      <c r="C149" s="15" t="str">
        <f t="shared" si="7"/>
        <v>Ik kan uit een verhaal of gesprek opmaken wat een nieuw woord betekent.</v>
      </c>
      <c r="D149" s="16" t="str">
        <f t="shared" si="8"/>
        <v>Middenbouw</v>
      </c>
      <c r="E149" s="26">
        <v>5</v>
      </c>
      <c r="F149" s="5" t="s">
        <v>718</v>
      </c>
    </row>
    <row r="150" spans="1:6">
      <c r="A150" s="14" t="s">
        <v>178</v>
      </c>
      <c r="B150" s="15" t="str">
        <f t="shared" si="6"/>
        <v>Ze hanteren strategieën voor het afleiden van woordbetekenissen.</v>
      </c>
      <c r="C150" s="15" t="str">
        <f t="shared" si="7"/>
        <v>Ik kan uit een verhaal of gesprek opmaken wat een nieuw woord betekent.</v>
      </c>
      <c r="D150" s="16" t="str">
        <f t="shared" si="8"/>
        <v>Middenbouw</v>
      </c>
      <c r="E150" s="26">
        <v>5</v>
      </c>
      <c r="F150" s="5" t="s">
        <v>691</v>
      </c>
    </row>
    <row r="151" spans="1:6">
      <c r="A151" s="14" t="s">
        <v>178</v>
      </c>
      <c r="B151" s="15" t="str">
        <f t="shared" si="6"/>
        <v>Ze hanteren strategieën voor het afleiden van woordbetekenissen.</v>
      </c>
      <c r="C151" s="15" t="str">
        <f t="shared" si="7"/>
        <v>Ik kan uit een verhaal of gesprek opmaken wat een nieuw woord betekent.</v>
      </c>
      <c r="D151" s="16" t="str">
        <f t="shared" si="8"/>
        <v>Middenbouw</v>
      </c>
      <c r="E151" s="26">
        <v>5</v>
      </c>
      <c r="F151" s="5" t="s">
        <v>723</v>
      </c>
    </row>
    <row r="152" spans="1:6">
      <c r="A152" s="14" t="s">
        <v>178</v>
      </c>
      <c r="B152" s="15" t="str">
        <f t="shared" si="6"/>
        <v>Ze hanteren strategieën voor het afleiden van woordbetekenissen.</v>
      </c>
      <c r="C152" s="15" t="str">
        <f t="shared" si="7"/>
        <v>Ik kan uit een verhaal of gesprek opmaken wat een nieuw woord betekent.</v>
      </c>
      <c r="D152" s="16" t="str">
        <f t="shared" si="8"/>
        <v>Middenbouw</v>
      </c>
      <c r="E152" s="26">
        <v>5</v>
      </c>
      <c r="F152" s="5" t="s">
        <v>720</v>
      </c>
    </row>
    <row r="153" spans="1:6">
      <c r="A153" s="14" t="s">
        <v>178</v>
      </c>
      <c r="B153" s="15" t="str">
        <f t="shared" si="6"/>
        <v>Ze hanteren strategieën voor het afleiden van woordbetekenissen.</v>
      </c>
      <c r="C153" s="15" t="str">
        <f t="shared" si="7"/>
        <v>Ik kan uit een verhaal of gesprek opmaken wat een nieuw woord betekent.</v>
      </c>
      <c r="D153" s="16" t="str">
        <f t="shared" si="8"/>
        <v>Middenbouw</v>
      </c>
      <c r="E153" s="26">
        <v>5</v>
      </c>
      <c r="F153" s="5" t="s">
        <v>721</v>
      </c>
    </row>
    <row r="154" spans="1:6">
      <c r="A154" s="14" t="s">
        <v>178</v>
      </c>
      <c r="B154" s="15" t="str">
        <f t="shared" si="6"/>
        <v>Ze hanteren strategieën voor het afleiden van woordbetekenissen.</v>
      </c>
      <c r="C154" s="15" t="str">
        <f t="shared" si="7"/>
        <v>Ik kan uit een verhaal of gesprek opmaken wat een nieuw woord betekent.</v>
      </c>
      <c r="D154" s="16" t="str">
        <f t="shared" si="8"/>
        <v>Middenbouw</v>
      </c>
      <c r="E154" s="26">
        <v>5</v>
      </c>
      <c r="F154" s="5" t="s">
        <v>724</v>
      </c>
    </row>
    <row r="155" spans="1:6">
      <c r="A155" s="14" t="s">
        <v>178</v>
      </c>
      <c r="B155" s="15" t="str">
        <f t="shared" si="6"/>
        <v>Ze hanteren strategieën voor het afleiden van woordbetekenissen.</v>
      </c>
      <c r="C155" s="15" t="str">
        <f t="shared" si="7"/>
        <v>Ik kan uit een verhaal of gesprek opmaken wat een nieuw woord betekent.</v>
      </c>
      <c r="D155" s="16" t="str">
        <f t="shared" si="8"/>
        <v>Middenbouw</v>
      </c>
      <c r="E155" s="26">
        <v>5</v>
      </c>
      <c r="F155" s="5" t="s">
        <v>823</v>
      </c>
    </row>
    <row r="156" spans="1:6">
      <c r="A156" s="14" t="s">
        <v>178</v>
      </c>
      <c r="B156" s="15" t="str">
        <f t="shared" si="6"/>
        <v>Ze hanteren strategieën voor het afleiden van woordbetekenissen.</v>
      </c>
      <c r="C156" s="15" t="str">
        <f t="shared" si="7"/>
        <v>Ik kan uit een verhaal of gesprek opmaken wat een nieuw woord betekent.</v>
      </c>
      <c r="D156" s="16" t="str">
        <f t="shared" si="8"/>
        <v>Middenbouw</v>
      </c>
      <c r="E156" s="26">
        <v>5</v>
      </c>
      <c r="F156" s="5" t="s">
        <v>659</v>
      </c>
    </row>
    <row r="157" spans="1:6">
      <c r="A157" s="14" t="s">
        <v>178</v>
      </c>
      <c r="B157" s="15" t="str">
        <f t="shared" si="6"/>
        <v>Ze hanteren strategieën voor het afleiden van woordbetekenissen.</v>
      </c>
      <c r="C157" s="15" t="str">
        <f t="shared" si="7"/>
        <v>Ik kan uit een verhaal of gesprek opmaken wat een nieuw woord betekent.</v>
      </c>
      <c r="D157" s="16" t="str">
        <f t="shared" si="8"/>
        <v>Middenbouw</v>
      </c>
      <c r="E157" s="26">
        <v>5</v>
      </c>
      <c r="F157" s="5" t="s">
        <v>637</v>
      </c>
    </row>
    <row r="158" spans="1:6">
      <c r="A158" s="14" t="s">
        <v>178</v>
      </c>
      <c r="B158" s="15" t="str">
        <f t="shared" si="6"/>
        <v>Ze hanteren strategieën voor het afleiden van woordbetekenissen.</v>
      </c>
      <c r="C158" s="15" t="str">
        <f t="shared" si="7"/>
        <v>Ik kan uit een verhaal of gesprek opmaken wat een nieuw woord betekent.</v>
      </c>
      <c r="D158" s="16" t="str">
        <f t="shared" si="8"/>
        <v>Middenbouw</v>
      </c>
      <c r="E158" s="26">
        <v>5</v>
      </c>
      <c r="F158" s="5" t="s">
        <v>647</v>
      </c>
    </row>
    <row r="159" spans="1:6">
      <c r="A159" s="14" t="s">
        <v>178</v>
      </c>
      <c r="B159" s="15" t="str">
        <f t="shared" si="6"/>
        <v>Ze hanteren strategieën voor het afleiden van woordbetekenissen.</v>
      </c>
      <c r="C159" s="15" t="str">
        <f t="shared" si="7"/>
        <v>Ik kan uit een verhaal of gesprek opmaken wat een nieuw woord betekent.</v>
      </c>
      <c r="D159" s="16" t="str">
        <f t="shared" si="8"/>
        <v>Middenbouw</v>
      </c>
      <c r="E159" s="26">
        <v>5</v>
      </c>
      <c r="F159" s="5" t="s">
        <v>635</v>
      </c>
    </row>
    <row r="160" spans="1:6">
      <c r="A160" s="14" t="s">
        <v>178</v>
      </c>
      <c r="B160" s="15" t="str">
        <f t="shared" si="6"/>
        <v>Ze hanteren strategieën voor het afleiden van woordbetekenissen.</v>
      </c>
      <c r="C160" s="15" t="str">
        <f t="shared" si="7"/>
        <v>Ik kan uit een verhaal of gesprek opmaken wat een nieuw woord betekent.</v>
      </c>
      <c r="D160" s="16" t="str">
        <f t="shared" si="8"/>
        <v>Middenbouw</v>
      </c>
      <c r="E160" s="26">
        <v>5</v>
      </c>
      <c r="F160" s="5" t="s">
        <v>676</v>
      </c>
    </row>
    <row r="161" spans="1:6">
      <c r="A161" s="14" t="s">
        <v>595</v>
      </c>
      <c r="B161" s="15" t="str">
        <f t="shared" si="6"/>
        <v>Ze hanteren strategieën voor het onthouden van woorden.</v>
      </c>
      <c r="C161" s="15" t="str">
        <f t="shared" si="7"/>
        <v>Ik kan de betekenis van nieuwe woorden onthouden.</v>
      </c>
      <c r="D161" s="16" t="str">
        <f t="shared" si="8"/>
        <v>Middenbouw</v>
      </c>
      <c r="E161" s="26">
        <v>5</v>
      </c>
      <c r="F161" s="5" t="s">
        <v>702</v>
      </c>
    </row>
    <row r="162" spans="1:6">
      <c r="A162" s="14" t="s">
        <v>595</v>
      </c>
      <c r="B162" s="15" t="str">
        <f t="shared" si="6"/>
        <v>Ze hanteren strategieën voor het onthouden van woorden.</v>
      </c>
      <c r="C162" s="15" t="str">
        <f t="shared" si="7"/>
        <v>Ik kan de betekenis van nieuwe woorden onthouden.</v>
      </c>
      <c r="D162" s="16" t="str">
        <f t="shared" si="8"/>
        <v>Middenbouw</v>
      </c>
      <c r="E162" s="26">
        <v>5</v>
      </c>
      <c r="F162" s="5" t="s">
        <v>703</v>
      </c>
    </row>
    <row r="163" spans="1:6">
      <c r="A163" s="14" t="s">
        <v>595</v>
      </c>
      <c r="B163" s="15" t="str">
        <f t="shared" si="6"/>
        <v>Ze hanteren strategieën voor het onthouden van woorden.</v>
      </c>
      <c r="C163" s="15" t="str">
        <f t="shared" si="7"/>
        <v>Ik kan de betekenis van nieuwe woorden onthouden.</v>
      </c>
      <c r="D163" s="16" t="str">
        <f t="shared" si="8"/>
        <v>Middenbouw</v>
      </c>
      <c r="E163" s="26">
        <v>5</v>
      </c>
      <c r="F163" s="5" t="s">
        <v>705</v>
      </c>
    </row>
    <row r="164" spans="1:6">
      <c r="A164" s="14" t="s">
        <v>595</v>
      </c>
      <c r="B164" s="15" t="str">
        <f t="shared" si="6"/>
        <v>Ze hanteren strategieën voor het onthouden van woorden.</v>
      </c>
      <c r="C164" s="15" t="str">
        <f t="shared" si="7"/>
        <v>Ik kan de betekenis van nieuwe woorden onthouden.</v>
      </c>
      <c r="D164" s="16" t="str">
        <f t="shared" si="8"/>
        <v>Middenbouw</v>
      </c>
      <c r="E164" s="26">
        <v>5</v>
      </c>
      <c r="F164" s="5" t="s">
        <v>820</v>
      </c>
    </row>
    <row r="165" spans="1:6">
      <c r="A165" s="14" t="s">
        <v>595</v>
      </c>
      <c r="B165" s="15" t="str">
        <f t="shared" si="6"/>
        <v>Ze hanteren strategieën voor het onthouden van woorden.</v>
      </c>
      <c r="C165" s="15" t="str">
        <f t="shared" si="7"/>
        <v>Ik kan de betekenis van nieuwe woorden onthouden.</v>
      </c>
      <c r="D165" s="16" t="str">
        <f t="shared" si="8"/>
        <v>Middenbouw</v>
      </c>
      <c r="E165" s="26">
        <v>5</v>
      </c>
      <c r="F165" s="5" t="s">
        <v>718</v>
      </c>
    </row>
    <row r="166" spans="1:6">
      <c r="A166" s="14" t="s">
        <v>595</v>
      </c>
      <c r="B166" s="15" t="str">
        <f t="shared" si="6"/>
        <v>Ze hanteren strategieën voor het onthouden van woorden.</v>
      </c>
      <c r="C166" s="15" t="str">
        <f t="shared" si="7"/>
        <v>Ik kan de betekenis van nieuwe woorden onthouden.</v>
      </c>
      <c r="D166" s="16" t="str">
        <f t="shared" si="8"/>
        <v>Middenbouw</v>
      </c>
      <c r="E166" s="26">
        <v>5</v>
      </c>
      <c r="F166" s="5" t="s">
        <v>691</v>
      </c>
    </row>
    <row r="167" spans="1:6">
      <c r="A167" s="14" t="s">
        <v>595</v>
      </c>
      <c r="B167" s="15" t="str">
        <f t="shared" si="6"/>
        <v>Ze hanteren strategieën voor het onthouden van woorden.</v>
      </c>
      <c r="C167" s="15" t="str">
        <f t="shared" si="7"/>
        <v>Ik kan de betekenis van nieuwe woorden onthouden.</v>
      </c>
      <c r="D167" s="16" t="str">
        <f t="shared" si="8"/>
        <v>Middenbouw</v>
      </c>
      <c r="E167" s="26">
        <v>5</v>
      </c>
      <c r="F167" s="5" t="s">
        <v>723</v>
      </c>
    </row>
    <row r="168" spans="1:6">
      <c r="A168" s="14" t="s">
        <v>595</v>
      </c>
      <c r="B168" s="15" t="str">
        <f t="shared" si="6"/>
        <v>Ze hanteren strategieën voor het onthouden van woorden.</v>
      </c>
      <c r="C168" s="15" t="str">
        <f t="shared" si="7"/>
        <v>Ik kan de betekenis van nieuwe woorden onthouden.</v>
      </c>
      <c r="D168" s="16" t="str">
        <f t="shared" si="8"/>
        <v>Middenbouw</v>
      </c>
      <c r="E168" s="26">
        <v>5</v>
      </c>
      <c r="F168" s="5" t="s">
        <v>720</v>
      </c>
    </row>
    <row r="169" spans="1:6">
      <c r="A169" s="14" t="s">
        <v>595</v>
      </c>
      <c r="B169" s="15" t="str">
        <f t="shared" si="6"/>
        <v>Ze hanteren strategieën voor het onthouden van woorden.</v>
      </c>
      <c r="C169" s="15" t="str">
        <f t="shared" si="7"/>
        <v>Ik kan de betekenis van nieuwe woorden onthouden.</v>
      </c>
      <c r="D169" s="16" t="str">
        <f t="shared" si="8"/>
        <v>Middenbouw</v>
      </c>
      <c r="E169" s="26">
        <v>5</v>
      </c>
      <c r="F169" s="5" t="s">
        <v>721</v>
      </c>
    </row>
    <row r="170" spans="1:6">
      <c r="A170" s="14" t="s">
        <v>595</v>
      </c>
      <c r="B170" s="15" t="str">
        <f t="shared" si="6"/>
        <v>Ze hanteren strategieën voor het onthouden van woorden.</v>
      </c>
      <c r="C170" s="15" t="str">
        <f t="shared" si="7"/>
        <v>Ik kan de betekenis van nieuwe woorden onthouden.</v>
      </c>
      <c r="D170" s="16" t="str">
        <f t="shared" si="8"/>
        <v>Middenbouw</v>
      </c>
      <c r="E170" s="26">
        <v>5</v>
      </c>
      <c r="F170" s="5" t="s">
        <v>724</v>
      </c>
    </row>
    <row r="171" spans="1:6">
      <c r="A171" s="14" t="s">
        <v>595</v>
      </c>
      <c r="B171" s="15" t="str">
        <f t="shared" si="6"/>
        <v>Ze hanteren strategieën voor het onthouden van woorden.</v>
      </c>
      <c r="C171" s="15" t="str">
        <f t="shared" si="7"/>
        <v>Ik kan de betekenis van nieuwe woorden onthouden.</v>
      </c>
      <c r="D171" s="16" t="str">
        <f t="shared" si="8"/>
        <v>Middenbouw</v>
      </c>
      <c r="E171" s="26">
        <v>5</v>
      </c>
      <c r="F171" s="5" t="s">
        <v>823</v>
      </c>
    </row>
    <row r="172" spans="1:6">
      <c r="A172" s="14" t="s">
        <v>595</v>
      </c>
      <c r="B172" s="15" t="str">
        <f t="shared" si="6"/>
        <v>Ze hanteren strategieën voor het onthouden van woorden.</v>
      </c>
      <c r="C172" s="15" t="str">
        <f t="shared" si="7"/>
        <v>Ik kan de betekenis van nieuwe woorden onthouden.</v>
      </c>
      <c r="D172" s="16" t="str">
        <f t="shared" si="8"/>
        <v>Middenbouw</v>
      </c>
      <c r="E172" s="26">
        <v>5</v>
      </c>
      <c r="F172" s="23" t="s">
        <v>637</v>
      </c>
    </row>
    <row r="173" spans="1:6">
      <c r="A173" s="14" t="s">
        <v>595</v>
      </c>
      <c r="B173" s="15" t="str">
        <f t="shared" si="6"/>
        <v>Ze hanteren strategieën voor het onthouden van woorden.</v>
      </c>
      <c r="C173" s="15" t="str">
        <f t="shared" si="7"/>
        <v>Ik kan de betekenis van nieuwe woorden onthouden.</v>
      </c>
      <c r="D173" s="16" t="str">
        <f t="shared" si="8"/>
        <v>Middenbouw</v>
      </c>
      <c r="E173" s="26">
        <v>5</v>
      </c>
      <c r="F173" s="5" t="s">
        <v>648</v>
      </c>
    </row>
    <row r="174" spans="1:6">
      <c r="A174" s="14" t="s">
        <v>595</v>
      </c>
      <c r="B174" s="15" t="str">
        <f t="shared" si="6"/>
        <v>Ze hanteren strategieën voor het onthouden van woorden.</v>
      </c>
      <c r="C174" s="15" t="str">
        <f t="shared" si="7"/>
        <v>Ik kan de betekenis van nieuwe woorden onthouden.</v>
      </c>
      <c r="D174" s="16" t="str">
        <f t="shared" si="8"/>
        <v>Middenbouw</v>
      </c>
      <c r="E174" s="25">
        <v>5</v>
      </c>
      <c r="F174" s="17" t="s">
        <v>635</v>
      </c>
    </row>
    <row r="175" spans="1:6">
      <c r="A175" s="14" t="s">
        <v>595</v>
      </c>
      <c r="B175" s="15" t="str">
        <f t="shared" si="6"/>
        <v>Ze hanteren strategieën voor het onthouden van woorden.</v>
      </c>
      <c r="C175" s="15" t="str">
        <f t="shared" si="7"/>
        <v>Ik kan de betekenis van nieuwe woorden onthouden.</v>
      </c>
      <c r="D175" s="16" t="str">
        <f t="shared" si="8"/>
        <v>Middenbouw</v>
      </c>
      <c r="E175" s="26">
        <v>5</v>
      </c>
      <c r="F175" s="5" t="s">
        <v>676</v>
      </c>
    </row>
    <row r="176" spans="1:6">
      <c r="A176" s="14" t="s">
        <v>596</v>
      </c>
      <c r="B176" s="15" t="str">
        <f t="shared" si="6"/>
        <v>Ze kennen betekenisrelaties tussen woorden (onderschikking/bovenschikking).</v>
      </c>
      <c r="C176" s="15" t="str">
        <f t="shared" si="7"/>
        <v>Ik kan de relatie tussen woorden uitleggen.</v>
      </c>
      <c r="D176" s="16" t="str">
        <f t="shared" si="8"/>
        <v>Middenbouw</v>
      </c>
      <c r="E176" s="26">
        <v>5</v>
      </c>
      <c r="F176" s="5" t="s">
        <v>702</v>
      </c>
    </row>
    <row r="177" spans="1:6">
      <c r="A177" s="14" t="s">
        <v>596</v>
      </c>
      <c r="B177" s="15" t="str">
        <f t="shared" si="6"/>
        <v>Ze kennen betekenisrelaties tussen woorden (onderschikking/bovenschikking).</v>
      </c>
      <c r="C177" s="15" t="str">
        <f t="shared" si="7"/>
        <v>Ik kan de relatie tussen woorden uitleggen.</v>
      </c>
      <c r="D177" s="16" t="str">
        <f t="shared" si="8"/>
        <v>Middenbouw</v>
      </c>
      <c r="E177" s="26">
        <v>5</v>
      </c>
      <c r="F177" s="5" t="s">
        <v>703</v>
      </c>
    </row>
    <row r="178" spans="1:6">
      <c r="A178" s="14" t="s">
        <v>596</v>
      </c>
      <c r="B178" s="15" t="str">
        <f t="shared" si="6"/>
        <v>Ze kennen betekenisrelaties tussen woorden (onderschikking/bovenschikking).</v>
      </c>
      <c r="C178" s="15" t="str">
        <f t="shared" si="7"/>
        <v>Ik kan de relatie tussen woorden uitleggen.</v>
      </c>
      <c r="D178" s="16" t="str">
        <f t="shared" si="8"/>
        <v>Middenbouw</v>
      </c>
      <c r="E178" s="26">
        <v>5</v>
      </c>
      <c r="F178" s="5" t="s">
        <v>717</v>
      </c>
    </row>
    <row r="179" spans="1:6">
      <c r="A179" s="14" t="s">
        <v>596</v>
      </c>
      <c r="B179" s="15" t="str">
        <f t="shared" si="6"/>
        <v>Ze kennen betekenisrelaties tussen woorden (onderschikking/bovenschikking).</v>
      </c>
      <c r="C179" s="15" t="str">
        <f t="shared" si="7"/>
        <v>Ik kan de relatie tussen woorden uitleggen.</v>
      </c>
      <c r="D179" s="16" t="str">
        <f t="shared" si="8"/>
        <v>Middenbouw</v>
      </c>
      <c r="E179" s="26">
        <v>5</v>
      </c>
      <c r="F179" s="5" t="s">
        <v>705</v>
      </c>
    </row>
    <row r="180" spans="1:6">
      <c r="A180" s="14" t="s">
        <v>596</v>
      </c>
      <c r="B180" s="15" t="str">
        <f t="shared" si="6"/>
        <v>Ze kennen betekenisrelaties tussen woorden (onderschikking/bovenschikking).</v>
      </c>
      <c r="C180" s="15" t="str">
        <f t="shared" si="7"/>
        <v>Ik kan de relatie tussen woorden uitleggen.</v>
      </c>
      <c r="D180" s="16" t="str">
        <f t="shared" si="8"/>
        <v>Middenbouw</v>
      </c>
      <c r="E180" s="26">
        <v>5</v>
      </c>
      <c r="F180" s="5" t="s">
        <v>820</v>
      </c>
    </row>
    <row r="181" spans="1:6">
      <c r="A181" s="14" t="s">
        <v>596</v>
      </c>
      <c r="B181" s="15" t="str">
        <f t="shared" si="6"/>
        <v>Ze kennen betekenisrelaties tussen woorden (onderschikking/bovenschikking).</v>
      </c>
      <c r="C181" s="15" t="str">
        <f t="shared" si="7"/>
        <v>Ik kan de relatie tussen woorden uitleggen.</v>
      </c>
      <c r="D181" s="16" t="str">
        <f t="shared" si="8"/>
        <v>Middenbouw</v>
      </c>
      <c r="E181" s="26">
        <v>5</v>
      </c>
      <c r="F181" s="5" t="s">
        <v>691</v>
      </c>
    </row>
    <row r="182" spans="1:6">
      <c r="A182" s="14" t="s">
        <v>596</v>
      </c>
      <c r="B182" s="15" t="str">
        <f t="shared" si="6"/>
        <v>Ze kennen betekenisrelaties tussen woorden (onderschikking/bovenschikking).</v>
      </c>
      <c r="C182" s="15" t="str">
        <f t="shared" si="7"/>
        <v>Ik kan de relatie tussen woorden uitleggen.</v>
      </c>
      <c r="D182" s="16" t="str">
        <f t="shared" si="8"/>
        <v>Middenbouw</v>
      </c>
      <c r="E182" s="26">
        <v>5</v>
      </c>
      <c r="F182" s="5" t="s">
        <v>723</v>
      </c>
    </row>
    <row r="183" spans="1:6">
      <c r="A183" s="14" t="s">
        <v>596</v>
      </c>
      <c r="B183" s="15" t="str">
        <f t="shared" si="6"/>
        <v>Ze kennen betekenisrelaties tussen woorden (onderschikking/bovenschikking).</v>
      </c>
      <c r="C183" s="15" t="str">
        <f t="shared" si="7"/>
        <v>Ik kan de relatie tussen woorden uitleggen.</v>
      </c>
      <c r="D183" s="16" t="str">
        <f t="shared" si="8"/>
        <v>Middenbouw</v>
      </c>
      <c r="E183" s="26">
        <v>5</v>
      </c>
      <c r="F183" s="5" t="s">
        <v>720</v>
      </c>
    </row>
    <row r="184" spans="1:6">
      <c r="A184" s="14" t="s">
        <v>596</v>
      </c>
      <c r="B184" s="15" t="str">
        <f t="shared" si="6"/>
        <v>Ze kennen betekenisrelaties tussen woorden (onderschikking/bovenschikking).</v>
      </c>
      <c r="C184" s="15" t="str">
        <f t="shared" si="7"/>
        <v>Ik kan de relatie tussen woorden uitleggen.</v>
      </c>
      <c r="D184" s="16" t="str">
        <f t="shared" si="8"/>
        <v>Middenbouw</v>
      </c>
      <c r="E184" s="26">
        <v>5</v>
      </c>
      <c r="F184" s="5" t="s">
        <v>721</v>
      </c>
    </row>
    <row r="185" spans="1:6">
      <c r="A185" s="14" t="s">
        <v>596</v>
      </c>
      <c r="B185" s="15" t="str">
        <f t="shared" si="6"/>
        <v>Ze kennen betekenisrelaties tussen woorden (onderschikking/bovenschikking).</v>
      </c>
      <c r="C185" s="15" t="str">
        <f t="shared" si="7"/>
        <v>Ik kan de relatie tussen woorden uitleggen.</v>
      </c>
      <c r="D185" s="16" t="str">
        <f t="shared" si="8"/>
        <v>Middenbouw</v>
      </c>
      <c r="E185" s="26">
        <v>5</v>
      </c>
      <c r="F185" s="5" t="s">
        <v>823</v>
      </c>
    </row>
    <row r="186" spans="1:6">
      <c r="A186" s="14" t="s">
        <v>596</v>
      </c>
      <c r="B186" s="15" t="str">
        <f t="shared" si="6"/>
        <v>Ze kennen betekenisrelaties tussen woorden (onderschikking/bovenschikking).</v>
      </c>
      <c r="C186" s="15" t="str">
        <f t="shared" si="7"/>
        <v>Ik kan de relatie tussen woorden uitleggen.</v>
      </c>
      <c r="D186" s="16" t="str">
        <f t="shared" si="8"/>
        <v>Middenbouw</v>
      </c>
      <c r="E186" s="26">
        <v>5</v>
      </c>
      <c r="F186" s="5" t="s">
        <v>636</v>
      </c>
    </row>
    <row r="187" spans="1:6">
      <c r="A187" s="14" t="s">
        <v>596</v>
      </c>
      <c r="B187" s="15" t="str">
        <f t="shared" si="6"/>
        <v>Ze kennen betekenisrelaties tussen woorden (onderschikking/bovenschikking).</v>
      </c>
      <c r="C187" s="15" t="str">
        <f t="shared" si="7"/>
        <v>Ik kan de relatie tussen woorden uitleggen.</v>
      </c>
      <c r="D187" s="16" t="str">
        <f t="shared" si="8"/>
        <v>Middenbouw</v>
      </c>
      <c r="E187" s="26">
        <v>5</v>
      </c>
      <c r="F187" s="5" t="s">
        <v>647</v>
      </c>
    </row>
    <row r="188" spans="1:6">
      <c r="A188" s="14" t="s">
        <v>596</v>
      </c>
      <c r="B188" s="15" t="str">
        <f t="shared" si="6"/>
        <v>Ze kennen betekenisrelaties tussen woorden (onderschikking/bovenschikking).</v>
      </c>
      <c r="C188" s="15" t="str">
        <f t="shared" si="7"/>
        <v>Ik kan de relatie tussen woorden uitleggen.</v>
      </c>
      <c r="D188" s="16" t="str">
        <f t="shared" si="8"/>
        <v>Middenbouw</v>
      </c>
      <c r="E188" s="26">
        <v>5</v>
      </c>
      <c r="F188" s="5" t="s">
        <v>635</v>
      </c>
    </row>
    <row r="189" spans="1:6">
      <c r="A189" s="14" t="s">
        <v>596</v>
      </c>
      <c r="B189" s="15" t="str">
        <f t="shared" si="6"/>
        <v>Ze kennen betekenisrelaties tussen woorden (onderschikking/bovenschikking).</v>
      </c>
      <c r="C189" s="15" t="str">
        <f t="shared" si="7"/>
        <v>Ik kan de relatie tussen woorden uitleggen.</v>
      </c>
      <c r="D189" s="16" t="str">
        <f t="shared" si="8"/>
        <v>Middenbouw</v>
      </c>
      <c r="E189" s="26">
        <v>5</v>
      </c>
      <c r="F189" s="5" t="s">
        <v>676</v>
      </c>
    </row>
    <row r="190" spans="1:6">
      <c r="A190" s="14" t="s">
        <v>597</v>
      </c>
      <c r="B190" s="15" t="str">
        <f t="shared" si="6"/>
        <v>Ze begrijpen figuurlijk taalgebruik.</v>
      </c>
      <c r="C190" s="15" t="str">
        <f t="shared" si="7"/>
        <v>Ik kan uitleggen dat woorden soms iets anders betekenen.</v>
      </c>
      <c r="D190" s="16" t="str">
        <f t="shared" si="8"/>
        <v>Middenbouw</v>
      </c>
      <c r="E190" s="26">
        <v>5</v>
      </c>
      <c r="F190" s="5" t="s">
        <v>702</v>
      </c>
    </row>
    <row r="191" spans="1:6">
      <c r="A191" s="14" t="s">
        <v>597</v>
      </c>
      <c r="B191" s="15" t="str">
        <f t="shared" si="6"/>
        <v>Ze begrijpen figuurlijk taalgebruik.</v>
      </c>
      <c r="C191" s="15" t="str">
        <f t="shared" si="7"/>
        <v>Ik kan uitleggen dat woorden soms iets anders betekenen.</v>
      </c>
      <c r="D191" s="16" t="str">
        <f t="shared" si="8"/>
        <v>Middenbouw</v>
      </c>
      <c r="E191" s="26">
        <v>5</v>
      </c>
      <c r="F191" s="5" t="s">
        <v>703</v>
      </c>
    </row>
    <row r="192" spans="1:6">
      <c r="A192" s="14" t="s">
        <v>597</v>
      </c>
      <c r="B192" s="15" t="str">
        <f t="shared" si="6"/>
        <v>Ze begrijpen figuurlijk taalgebruik.</v>
      </c>
      <c r="C192" s="15" t="str">
        <f t="shared" si="7"/>
        <v>Ik kan uitleggen dat woorden soms iets anders betekenen.</v>
      </c>
      <c r="D192" s="16" t="str">
        <f t="shared" si="8"/>
        <v>Middenbouw</v>
      </c>
      <c r="E192" s="26">
        <v>5</v>
      </c>
      <c r="F192" s="5" t="s">
        <v>717</v>
      </c>
    </row>
    <row r="193" spans="1:6">
      <c r="A193" s="14" t="s">
        <v>597</v>
      </c>
      <c r="B193" s="15" t="str">
        <f t="shared" si="6"/>
        <v>Ze begrijpen figuurlijk taalgebruik.</v>
      </c>
      <c r="C193" s="15" t="str">
        <f t="shared" si="7"/>
        <v>Ik kan uitleggen dat woorden soms iets anders betekenen.</v>
      </c>
      <c r="D193" s="16" t="str">
        <f t="shared" si="8"/>
        <v>Middenbouw</v>
      </c>
      <c r="E193" s="26">
        <v>5</v>
      </c>
      <c r="F193" s="5" t="s">
        <v>718</v>
      </c>
    </row>
    <row r="194" spans="1:6">
      <c r="A194" s="14" t="s">
        <v>597</v>
      </c>
      <c r="B194" s="15" t="str">
        <f t="shared" ref="B194:B257" si="9">IF(A194="1.4.1","Kinderen verbreden en verdiepen hun woordkennis.",IF(A194="1.4.2","Ze hanteren strategieën voor het afleiden van woordbetekenissen.",IF(A194="1.4.3","Ze hanteren strategieën voor het onthouden van woorden.",IF(A194="1.4.4","Ze kennen betekenisrelaties tussen woorden (onderschikking/bovenschikking).",IF(A194="1.4.5","Ze begrijpen figuurlijk taalgebruik.",IF(A194="1.4.6","Kinderen kunnen hun woordenschat zelfstandig verbreden en verdiepen.",IF(A194="1.4.7","Ze kunnen strategieën verwoorden voor het afleiden en onthouden van woordbetekenissen.
",IF(A194="1.4.8","Ze kunnen woorden buiten de context definiëren.",IF(A194="1.4.9","Ze leggen zelf betekenisrelaties tussen woorden.",IF(A194="1.4.10","Ze passen figuurlijk taalgebruik toe","Voer tussendoel in"))))))))))</f>
        <v>Ze begrijpen figuurlijk taalgebruik.</v>
      </c>
      <c r="C194" s="15" t="str">
        <f t="shared" ref="C194:C257" si="10">IF(A194="1.4.1","Ik leer steeds meer nieuwe woorden.",IF(A194="1.4.2","Ik kan uit een verhaal of gesprek opmaken wat een nieuw woord betekent.",IF(A194="1.4.3","Ik kan de betekenis van nieuwe woorden onthouden.",IF(A194="1.4.4","Ik kan de relatie tussen woorden uitleggen.",IF(A194="1.4.5","Ik kan uitleggen dat woorden soms iets anders betekenen.",IF(A194="1.4.6","Ik wil veel nieuwe woorden leren, onthouden, begrijpen en gebruiken.",IF(A194="1.4.7","Ik kan vertellen hoe ik de betekenis van nieuwe woorden ontdek en onthoud.",IF(A194="1.4.8","Ik kan de betekenis van een woord verklaren zoals deze in een naslagwerk beschreven staat.",IF(A194="1.4.9","Ik ontdek de samenhang in betekenis van woorden en kan deze verklaren.",IF(A194="1.4.10","Ik pas beeldspraak toe.","Voer tussendoel in"))))))))))</f>
        <v>Ik kan uitleggen dat woorden soms iets anders betekenen.</v>
      </c>
      <c r="D194" s="16" t="str">
        <f t="shared" ref="D194:D257" si="11">IF(A194="1.4.1","Middenbouw",IF(A194="1.4.2","Middenbouw",IF(A194="1.4.3","Middenbouw",IF(A194="1.4.4","Middenbouw",IF(A194="1.4.5","Middenbouw",IF(A194="1.4.6","Bovenbouw",IF(A194="1.4.7","Bovenbouw",IF(A194="1.4.8","Bovenbouw",IF(A194="1.4.9","Bovenbouw",IF(A194="1.4.10","Bovenbouw","Onbepaald"))))))))))</f>
        <v>Middenbouw</v>
      </c>
      <c r="E194" s="26">
        <v>5</v>
      </c>
      <c r="F194" s="5" t="s">
        <v>823</v>
      </c>
    </row>
    <row r="195" spans="1:6">
      <c r="A195" s="9" t="s">
        <v>597</v>
      </c>
      <c r="B195" s="15" t="str">
        <f t="shared" si="9"/>
        <v>Ze begrijpen figuurlijk taalgebruik.</v>
      </c>
      <c r="C195" s="15" t="str">
        <f t="shared" si="10"/>
        <v>Ik kan uitleggen dat woorden soms iets anders betekenen.</v>
      </c>
      <c r="D195" s="16" t="str">
        <f t="shared" si="11"/>
        <v>Middenbouw</v>
      </c>
      <c r="E195" s="26">
        <v>5</v>
      </c>
      <c r="F195" s="5" t="s">
        <v>659</v>
      </c>
    </row>
    <row r="196" spans="1:6">
      <c r="A196" s="9" t="s">
        <v>597</v>
      </c>
      <c r="B196" s="15" t="str">
        <f t="shared" si="9"/>
        <v>Ze begrijpen figuurlijk taalgebruik.</v>
      </c>
      <c r="C196" s="15" t="str">
        <f t="shared" si="10"/>
        <v>Ik kan uitleggen dat woorden soms iets anders betekenen.</v>
      </c>
      <c r="D196" s="16" t="str">
        <f t="shared" si="11"/>
        <v>Middenbouw</v>
      </c>
      <c r="E196" s="26">
        <v>5</v>
      </c>
      <c r="F196" s="5" t="s">
        <v>647</v>
      </c>
    </row>
    <row r="197" spans="1:6">
      <c r="A197" s="9" t="s">
        <v>597</v>
      </c>
      <c r="B197" s="15" t="str">
        <f t="shared" si="9"/>
        <v>Ze begrijpen figuurlijk taalgebruik.</v>
      </c>
      <c r="C197" s="15" t="str">
        <f t="shared" si="10"/>
        <v>Ik kan uitleggen dat woorden soms iets anders betekenen.</v>
      </c>
      <c r="D197" s="16" t="str">
        <f t="shared" si="11"/>
        <v>Middenbouw</v>
      </c>
      <c r="E197" s="26">
        <v>5</v>
      </c>
      <c r="F197" s="5" t="s">
        <v>633</v>
      </c>
    </row>
    <row r="198" spans="1:6">
      <c r="A198" s="9" t="s">
        <v>597</v>
      </c>
      <c r="B198" s="15" t="str">
        <f t="shared" si="9"/>
        <v>Ze begrijpen figuurlijk taalgebruik.</v>
      </c>
      <c r="C198" s="15" t="str">
        <f t="shared" si="10"/>
        <v>Ik kan uitleggen dat woorden soms iets anders betekenen.</v>
      </c>
      <c r="D198" s="16" t="str">
        <f t="shared" si="11"/>
        <v>Middenbouw</v>
      </c>
      <c r="E198" s="26">
        <v>5</v>
      </c>
      <c r="F198" s="5" t="s">
        <v>651</v>
      </c>
    </row>
    <row r="199" spans="1:6">
      <c r="A199" s="9" t="s">
        <v>597</v>
      </c>
      <c r="B199" s="15" t="str">
        <f t="shared" si="9"/>
        <v>Ze begrijpen figuurlijk taalgebruik.</v>
      </c>
      <c r="C199" s="15" t="str">
        <f t="shared" si="10"/>
        <v>Ik kan uitleggen dat woorden soms iets anders betekenen.</v>
      </c>
      <c r="D199" s="16" t="str">
        <f t="shared" si="11"/>
        <v>Middenbouw</v>
      </c>
      <c r="E199" s="26">
        <v>5</v>
      </c>
      <c r="F199" s="5" t="s">
        <v>634</v>
      </c>
    </row>
    <row r="200" spans="1:6">
      <c r="A200" s="9" t="s">
        <v>609</v>
      </c>
      <c r="B200" s="15" t="str">
        <f t="shared" si="9"/>
        <v>Ze passen figuurlijk taalgebruik toe</v>
      </c>
      <c r="C200" s="15" t="str">
        <f t="shared" si="10"/>
        <v>Ik pas beeldspraak toe.</v>
      </c>
      <c r="D200" s="16" t="str">
        <f t="shared" si="11"/>
        <v>Bovenbouw</v>
      </c>
      <c r="E200" s="26">
        <v>6</v>
      </c>
      <c r="F200" s="5" t="s">
        <v>724</v>
      </c>
    </row>
    <row r="201" spans="1:6">
      <c r="A201" s="9" t="s">
        <v>609</v>
      </c>
      <c r="B201" s="15" t="str">
        <f t="shared" si="9"/>
        <v>Ze passen figuurlijk taalgebruik toe</v>
      </c>
      <c r="C201" s="15" t="str">
        <f t="shared" si="10"/>
        <v>Ik pas beeldspraak toe.</v>
      </c>
      <c r="D201" s="16" t="str">
        <f t="shared" si="11"/>
        <v>Bovenbouw</v>
      </c>
      <c r="E201" s="26">
        <v>6</v>
      </c>
      <c r="F201" s="5" t="s">
        <v>744</v>
      </c>
    </row>
    <row r="202" spans="1:6">
      <c r="A202" s="9" t="s">
        <v>609</v>
      </c>
      <c r="B202" s="15" t="str">
        <f t="shared" si="9"/>
        <v>Ze passen figuurlijk taalgebruik toe</v>
      </c>
      <c r="C202" s="15" t="str">
        <f t="shared" si="10"/>
        <v>Ik pas beeldspraak toe.</v>
      </c>
      <c r="D202" s="16" t="str">
        <f t="shared" si="11"/>
        <v>Bovenbouw</v>
      </c>
      <c r="E202" s="26">
        <v>6</v>
      </c>
      <c r="F202" s="5" t="s">
        <v>685</v>
      </c>
    </row>
    <row r="203" spans="1:6">
      <c r="A203" s="9" t="s">
        <v>609</v>
      </c>
      <c r="B203" s="15" t="str">
        <f t="shared" si="9"/>
        <v>Ze passen figuurlijk taalgebruik toe</v>
      </c>
      <c r="C203" s="15" t="str">
        <f t="shared" si="10"/>
        <v>Ik pas beeldspraak toe.</v>
      </c>
      <c r="D203" s="16" t="str">
        <f t="shared" si="11"/>
        <v>Bovenbouw</v>
      </c>
      <c r="E203" s="26">
        <v>6</v>
      </c>
      <c r="F203" s="5" t="s">
        <v>680</v>
      </c>
    </row>
    <row r="204" spans="1:6">
      <c r="A204" s="9" t="s">
        <v>447</v>
      </c>
      <c r="B204" s="15" t="str">
        <f t="shared" si="9"/>
        <v>Kinderen kunnen hun woordenschat zelfstandig verbreden en verdiepen.</v>
      </c>
      <c r="C204" s="15" t="str">
        <f t="shared" si="10"/>
        <v>Ik wil veel nieuwe woorden leren, onthouden, begrijpen en gebruiken.</v>
      </c>
      <c r="D204" s="16" t="str">
        <f t="shared" si="11"/>
        <v>Bovenbouw</v>
      </c>
      <c r="E204" s="26">
        <v>6</v>
      </c>
      <c r="F204" s="5" t="s">
        <v>785</v>
      </c>
    </row>
    <row r="205" spans="1:6">
      <c r="A205" s="9" t="s">
        <v>447</v>
      </c>
      <c r="B205" s="15" t="str">
        <f t="shared" si="9"/>
        <v>Kinderen kunnen hun woordenschat zelfstandig verbreden en verdiepen.</v>
      </c>
      <c r="C205" s="15" t="str">
        <f t="shared" si="10"/>
        <v>Ik wil veel nieuwe woorden leren, onthouden, begrijpen en gebruiken.</v>
      </c>
      <c r="D205" s="16" t="str">
        <f t="shared" si="11"/>
        <v>Bovenbouw</v>
      </c>
      <c r="E205" s="26">
        <v>6</v>
      </c>
      <c r="F205" s="5" t="s">
        <v>604</v>
      </c>
    </row>
    <row r="206" spans="1:6">
      <c r="A206" s="9" t="s">
        <v>447</v>
      </c>
      <c r="B206" s="15" t="str">
        <f t="shared" si="9"/>
        <v>Kinderen kunnen hun woordenschat zelfstandig verbreden en verdiepen.</v>
      </c>
      <c r="C206" s="15" t="str">
        <f t="shared" si="10"/>
        <v>Ik wil veel nieuwe woorden leren, onthouden, begrijpen en gebruiken.</v>
      </c>
      <c r="D206" s="16" t="str">
        <f t="shared" si="11"/>
        <v>Bovenbouw</v>
      </c>
      <c r="E206" s="26">
        <v>6</v>
      </c>
      <c r="F206" s="5" t="s">
        <v>605</v>
      </c>
    </row>
    <row r="207" spans="1:6">
      <c r="A207" s="9" t="s">
        <v>447</v>
      </c>
      <c r="B207" s="15" t="str">
        <f t="shared" si="9"/>
        <v>Kinderen kunnen hun woordenschat zelfstandig verbreden en verdiepen.</v>
      </c>
      <c r="C207" s="15" t="str">
        <f t="shared" si="10"/>
        <v>Ik wil veel nieuwe woorden leren, onthouden, begrijpen en gebruiken.</v>
      </c>
      <c r="D207" s="16" t="str">
        <f t="shared" si="11"/>
        <v>Bovenbouw</v>
      </c>
      <c r="E207" s="26">
        <v>6</v>
      </c>
      <c r="F207" s="5" t="s">
        <v>736</v>
      </c>
    </row>
    <row r="208" spans="1:6">
      <c r="A208" s="9" t="s">
        <v>447</v>
      </c>
      <c r="B208" s="15" t="str">
        <f t="shared" si="9"/>
        <v>Kinderen kunnen hun woordenschat zelfstandig verbreden en verdiepen.</v>
      </c>
      <c r="C208" s="15" t="str">
        <f t="shared" si="10"/>
        <v>Ik wil veel nieuwe woorden leren, onthouden, begrijpen en gebruiken.</v>
      </c>
      <c r="D208" s="16" t="str">
        <f t="shared" si="11"/>
        <v>Bovenbouw</v>
      </c>
      <c r="E208" s="26">
        <v>6</v>
      </c>
      <c r="F208" s="5" t="s">
        <v>712</v>
      </c>
    </row>
    <row r="209" spans="1:6">
      <c r="A209" s="9" t="s">
        <v>447</v>
      </c>
      <c r="B209" s="15" t="str">
        <f t="shared" si="9"/>
        <v>Kinderen kunnen hun woordenschat zelfstandig verbreden en verdiepen.</v>
      </c>
      <c r="C209" s="15" t="str">
        <f t="shared" si="10"/>
        <v>Ik wil veel nieuwe woorden leren, onthouden, begrijpen en gebruiken.</v>
      </c>
      <c r="D209" s="16" t="str">
        <f t="shared" si="11"/>
        <v>Bovenbouw</v>
      </c>
      <c r="E209" s="26">
        <v>6</v>
      </c>
      <c r="F209" s="5" t="s">
        <v>778</v>
      </c>
    </row>
    <row r="210" spans="1:6">
      <c r="A210" s="9" t="s">
        <v>447</v>
      </c>
      <c r="B210" s="15" t="str">
        <f t="shared" si="9"/>
        <v>Kinderen kunnen hun woordenschat zelfstandig verbreden en verdiepen.</v>
      </c>
      <c r="C210" s="15" t="str">
        <f t="shared" si="10"/>
        <v>Ik wil veel nieuwe woorden leren, onthouden, begrijpen en gebruiken.</v>
      </c>
      <c r="D210" s="16" t="str">
        <f t="shared" si="11"/>
        <v>Bovenbouw</v>
      </c>
      <c r="E210" s="26">
        <v>6</v>
      </c>
      <c r="F210" s="5" t="s">
        <v>606</v>
      </c>
    </row>
    <row r="211" spans="1:6">
      <c r="A211" s="9" t="s">
        <v>447</v>
      </c>
      <c r="B211" s="15" t="str">
        <f t="shared" si="9"/>
        <v>Kinderen kunnen hun woordenschat zelfstandig verbreden en verdiepen.</v>
      </c>
      <c r="C211" s="15" t="str">
        <f t="shared" si="10"/>
        <v>Ik wil veel nieuwe woorden leren, onthouden, begrijpen en gebruiken.</v>
      </c>
      <c r="D211" s="16" t="str">
        <f t="shared" si="11"/>
        <v>Bovenbouw</v>
      </c>
      <c r="E211" s="26">
        <v>6</v>
      </c>
      <c r="F211" s="5" t="s">
        <v>607</v>
      </c>
    </row>
    <row r="212" spans="1:6">
      <c r="A212" s="9" t="s">
        <v>447</v>
      </c>
      <c r="B212" s="15" t="str">
        <f t="shared" si="9"/>
        <v>Kinderen kunnen hun woordenschat zelfstandig verbreden en verdiepen.</v>
      </c>
      <c r="C212" s="15" t="str">
        <f t="shared" si="10"/>
        <v>Ik wil veel nieuwe woorden leren, onthouden, begrijpen en gebruiken.</v>
      </c>
      <c r="D212" s="16" t="str">
        <f t="shared" si="11"/>
        <v>Bovenbouw</v>
      </c>
      <c r="E212" s="26">
        <v>6</v>
      </c>
      <c r="F212" s="5" t="s">
        <v>735</v>
      </c>
    </row>
    <row r="213" spans="1:6">
      <c r="A213" s="9" t="s">
        <v>447</v>
      </c>
      <c r="B213" s="15" t="str">
        <f t="shared" si="9"/>
        <v>Kinderen kunnen hun woordenschat zelfstandig verbreden en verdiepen.</v>
      </c>
      <c r="C213" s="15" t="str">
        <f t="shared" si="10"/>
        <v>Ik wil veel nieuwe woorden leren, onthouden, begrijpen en gebruiken.</v>
      </c>
      <c r="D213" s="16" t="str">
        <f t="shared" si="11"/>
        <v>Bovenbouw</v>
      </c>
      <c r="E213" s="26">
        <v>6</v>
      </c>
      <c r="F213" s="5" t="s">
        <v>750</v>
      </c>
    </row>
    <row r="214" spans="1:6">
      <c r="A214" s="9" t="s">
        <v>447</v>
      </c>
      <c r="B214" s="15" t="str">
        <f t="shared" si="9"/>
        <v>Kinderen kunnen hun woordenschat zelfstandig verbreden en verdiepen.</v>
      </c>
      <c r="C214" s="15" t="str">
        <f t="shared" si="10"/>
        <v>Ik wil veel nieuwe woorden leren, onthouden, begrijpen en gebruiken.</v>
      </c>
      <c r="D214" s="16" t="str">
        <f t="shared" si="11"/>
        <v>Bovenbouw</v>
      </c>
      <c r="E214" s="26">
        <v>6</v>
      </c>
      <c r="F214" s="5" t="s">
        <v>608</v>
      </c>
    </row>
    <row r="215" spans="1:6">
      <c r="A215" s="9" t="s">
        <v>447</v>
      </c>
      <c r="B215" s="15" t="str">
        <f t="shared" si="9"/>
        <v>Kinderen kunnen hun woordenschat zelfstandig verbreden en verdiepen.</v>
      </c>
      <c r="C215" s="15" t="str">
        <f t="shared" si="10"/>
        <v>Ik wil veel nieuwe woorden leren, onthouden, begrijpen en gebruiken.</v>
      </c>
      <c r="D215" s="16" t="str">
        <f t="shared" si="11"/>
        <v>Bovenbouw</v>
      </c>
      <c r="E215" s="26">
        <v>6</v>
      </c>
      <c r="F215" s="5" t="s">
        <v>724</v>
      </c>
    </row>
    <row r="216" spans="1:6">
      <c r="A216" s="9" t="s">
        <v>447</v>
      </c>
      <c r="B216" s="15" t="str">
        <f t="shared" si="9"/>
        <v>Kinderen kunnen hun woordenschat zelfstandig verbreden en verdiepen.</v>
      </c>
      <c r="C216" s="15" t="str">
        <f t="shared" si="10"/>
        <v>Ik wil veel nieuwe woorden leren, onthouden, begrijpen en gebruiken.</v>
      </c>
      <c r="D216" s="16" t="str">
        <f t="shared" si="11"/>
        <v>Bovenbouw</v>
      </c>
      <c r="E216" s="26">
        <v>6</v>
      </c>
      <c r="F216" s="5" t="s">
        <v>744</v>
      </c>
    </row>
    <row r="217" spans="1:6">
      <c r="A217" s="9" t="s">
        <v>447</v>
      </c>
      <c r="B217" s="15" t="str">
        <f t="shared" si="9"/>
        <v>Kinderen kunnen hun woordenschat zelfstandig verbreden en verdiepen.</v>
      </c>
      <c r="C217" s="15" t="str">
        <f t="shared" si="10"/>
        <v>Ik wil veel nieuwe woorden leren, onthouden, begrijpen en gebruiken.</v>
      </c>
      <c r="D217" s="16" t="str">
        <f t="shared" si="11"/>
        <v>Bovenbouw</v>
      </c>
      <c r="E217" s="26">
        <v>6</v>
      </c>
      <c r="F217" s="5" t="s">
        <v>725</v>
      </c>
    </row>
    <row r="218" spans="1:6">
      <c r="A218" s="9" t="s">
        <v>447</v>
      </c>
      <c r="B218" s="15" t="str">
        <f t="shared" si="9"/>
        <v>Kinderen kunnen hun woordenschat zelfstandig verbreden en verdiepen.</v>
      </c>
      <c r="C218" s="15" t="str">
        <f t="shared" si="10"/>
        <v>Ik wil veel nieuwe woorden leren, onthouden, begrijpen en gebruiken.</v>
      </c>
      <c r="D218" s="16" t="str">
        <f t="shared" si="11"/>
        <v>Bovenbouw</v>
      </c>
      <c r="E218" s="26">
        <v>6</v>
      </c>
      <c r="F218" s="5" t="s">
        <v>719</v>
      </c>
    </row>
    <row r="219" spans="1:6">
      <c r="A219" s="9" t="s">
        <v>447</v>
      </c>
      <c r="B219" s="15" t="str">
        <f t="shared" si="9"/>
        <v>Kinderen kunnen hun woordenschat zelfstandig verbreden en verdiepen.</v>
      </c>
      <c r="C219" s="15" t="str">
        <f t="shared" si="10"/>
        <v>Ik wil veel nieuwe woorden leren, onthouden, begrijpen en gebruiken.</v>
      </c>
      <c r="D219" s="16" t="str">
        <f t="shared" si="11"/>
        <v>Bovenbouw</v>
      </c>
      <c r="E219" s="26">
        <v>6</v>
      </c>
      <c r="F219" s="5" t="s">
        <v>685</v>
      </c>
    </row>
    <row r="220" spans="1:6">
      <c r="A220" s="9" t="s">
        <v>447</v>
      </c>
      <c r="B220" s="15" t="str">
        <f t="shared" si="9"/>
        <v>Kinderen kunnen hun woordenschat zelfstandig verbreden en verdiepen.</v>
      </c>
      <c r="C220" s="15" t="str">
        <f t="shared" si="10"/>
        <v>Ik wil veel nieuwe woorden leren, onthouden, begrijpen en gebruiken.</v>
      </c>
      <c r="D220" s="16" t="str">
        <f t="shared" si="11"/>
        <v>Bovenbouw</v>
      </c>
      <c r="E220" s="25">
        <v>6</v>
      </c>
      <c r="F220" s="5" t="s">
        <v>662</v>
      </c>
    </row>
    <row r="221" spans="1:6">
      <c r="A221" s="9" t="s">
        <v>598</v>
      </c>
      <c r="B221" s="15" t="str">
        <f t="shared" si="9"/>
        <v xml:space="preserve">Ze kunnen strategieën verwoorden voor het afleiden en onthouden van woordbetekenissen.
</v>
      </c>
      <c r="C221" s="15" t="str">
        <f t="shared" si="10"/>
        <v>Ik kan vertellen hoe ik de betekenis van nieuwe woorden ontdek en onthoud.</v>
      </c>
      <c r="D221" s="16" t="str">
        <f t="shared" si="11"/>
        <v>Bovenbouw</v>
      </c>
      <c r="E221" s="26">
        <v>6</v>
      </c>
      <c r="F221" s="5" t="s">
        <v>736</v>
      </c>
    </row>
    <row r="222" spans="1:6">
      <c r="A222" s="9" t="s">
        <v>598</v>
      </c>
      <c r="B222" s="15" t="str">
        <f t="shared" si="9"/>
        <v xml:space="preserve">Ze kunnen strategieën verwoorden voor het afleiden en onthouden van woordbetekenissen.
</v>
      </c>
      <c r="C222" s="15" t="str">
        <f t="shared" si="10"/>
        <v>Ik kan vertellen hoe ik de betekenis van nieuwe woorden ontdek en onthoud.</v>
      </c>
      <c r="D222" s="16" t="str">
        <f t="shared" si="11"/>
        <v>Bovenbouw</v>
      </c>
      <c r="E222" s="26">
        <v>6</v>
      </c>
      <c r="F222" s="5" t="s">
        <v>735</v>
      </c>
    </row>
    <row r="223" spans="1:6">
      <c r="A223" s="9" t="s">
        <v>598</v>
      </c>
      <c r="B223" s="15" t="str">
        <f t="shared" si="9"/>
        <v xml:space="preserve">Ze kunnen strategieën verwoorden voor het afleiden en onthouden van woordbetekenissen.
</v>
      </c>
      <c r="C223" s="15" t="str">
        <f t="shared" si="10"/>
        <v>Ik kan vertellen hoe ik de betekenis van nieuwe woorden ontdek en onthoud.</v>
      </c>
      <c r="D223" s="16" t="str">
        <f t="shared" si="11"/>
        <v>Bovenbouw</v>
      </c>
      <c r="E223" s="26">
        <v>6</v>
      </c>
      <c r="F223" s="5" t="s">
        <v>750</v>
      </c>
    </row>
    <row r="224" spans="1:6">
      <c r="A224" s="9" t="s">
        <v>598</v>
      </c>
      <c r="B224" s="15" t="str">
        <f t="shared" si="9"/>
        <v xml:space="preserve">Ze kunnen strategieën verwoorden voor het afleiden en onthouden van woordbetekenissen.
</v>
      </c>
      <c r="C224" s="15" t="str">
        <f t="shared" si="10"/>
        <v>Ik kan vertellen hoe ik de betekenis van nieuwe woorden ontdek en onthoud.</v>
      </c>
      <c r="D224" s="16" t="str">
        <f t="shared" si="11"/>
        <v>Bovenbouw</v>
      </c>
      <c r="E224" s="26">
        <v>6</v>
      </c>
      <c r="F224" s="5" t="s">
        <v>725</v>
      </c>
    </row>
    <row r="225" spans="1:6">
      <c r="A225" s="9" t="s">
        <v>600</v>
      </c>
      <c r="B225" s="15" t="str">
        <f t="shared" si="9"/>
        <v>Ze leggen zelf betekenisrelaties tussen woorden.</v>
      </c>
      <c r="C225" s="15" t="str">
        <f t="shared" si="10"/>
        <v>Ik ontdek de samenhang in betekenis van woorden en kan deze verklaren.</v>
      </c>
      <c r="D225" s="16" t="str">
        <f t="shared" si="11"/>
        <v>Bovenbouw</v>
      </c>
      <c r="E225" s="26">
        <v>6</v>
      </c>
      <c r="F225" s="5" t="s">
        <v>736</v>
      </c>
    </row>
    <row r="226" spans="1:6">
      <c r="A226" s="9" t="s">
        <v>600</v>
      </c>
      <c r="B226" s="15" t="str">
        <f t="shared" si="9"/>
        <v>Ze leggen zelf betekenisrelaties tussen woorden.</v>
      </c>
      <c r="C226" s="15" t="str">
        <f t="shared" si="10"/>
        <v>Ik ontdek de samenhang in betekenis van woorden en kan deze verklaren.</v>
      </c>
      <c r="D226" s="16" t="str">
        <f t="shared" si="11"/>
        <v>Bovenbouw</v>
      </c>
      <c r="E226" s="26">
        <v>6</v>
      </c>
      <c r="F226" s="5" t="s">
        <v>712</v>
      </c>
    </row>
    <row r="227" spans="1:6">
      <c r="A227" s="9" t="s">
        <v>600</v>
      </c>
      <c r="B227" s="15" t="str">
        <f t="shared" si="9"/>
        <v>Ze leggen zelf betekenisrelaties tussen woorden.</v>
      </c>
      <c r="C227" s="15" t="str">
        <f t="shared" si="10"/>
        <v>Ik ontdek de samenhang in betekenis van woorden en kan deze verklaren.</v>
      </c>
      <c r="D227" s="16" t="str">
        <f t="shared" si="11"/>
        <v>Bovenbouw</v>
      </c>
      <c r="E227" s="26">
        <v>6</v>
      </c>
      <c r="F227" s="5" t="s">
        <v>778</v>
      </c>
    </row>
    <row r="228" spans="1:6">
      <c r="A228" s="9" t="s">
        <v>600</v>
      </c>
      <c r="B228" s="15" t="str">
        <f t="shared" si="9"/>
        <v>Ze leggen zelf betekenisrelaties tussen woorden.</v>
      </c>
      <c r="C228" s="15" t="str">
        <f t="shared" si="10"/>
        <v>Ik ontdek de samenhang in betekenis van woorden en kan deze verklaren.</v>
      </c>
      <c r="D228" s="16" t="str">
        <f t="shared" si="11"/>
        <v>Bovenbouw</v>
      </c>
      <c r="E228" s="26">
        <v>6</v>
      </c>
      <c r="F228" s="5" t="s">
        <v>735</v>
      </c>
    </row>
    <row r="229" spans="1:6">
      <c r="A229" s="9" t="s">
        <v>600</v>
      </c>
      <c r="B229" s="15" t="str">
        <f t="shared" si="9"/>
        <v>Ze leggen zelf betekenisrelaties tussen woorden.</v>
      </c>
      <c r="C229" s="15" t="str">
        <f t="shared" si="10"/>
        <v>Ik ontdek de samenhang in betekenis van woorden en kan deze verklaren.</v>
      </c>
      <c r="D229" s="16" t="str">
        <f t="shared" si="11"/>
        <v>Bovenbouw</v>
      </c>
      <c r="E229" s="26">
        <v>6</v>
      </c>
      <c r="F229" s="5" t="s">
        <v>750</v>
      </c>
    </row>
    <row r="230" spans="1:6">
      <c r="A230" s="9" t="s">
        <v>600</v>
      </c>
      <c r="B230" s="15" t="str">
        <f t="shared" si="9"/>
        <v>Ze leggen zelf betekenisrelaties tussen woorden.</v>
      </c>
      <c r="C230" s="15" t="str">
        <f t="shared" si="10"/>
        <v>Ik ontdek de samenhang in betekenis van woorden en kan deze verklaren.</v>
      </c>
      <c r="D230" s="16" t="str">
        <f t="shared" si="11"/>
        <v>Bovenbouw</v>
      </c>
      <c r="E230" s="26">
        <v>6</v>
      </c>
      <c r="F230" s="5" t="s">
        <v>724</v>
      </c>
    </row>
    <row r="231" spans="1:6">
      <c r="A231" s="9" t="s">
        <v>600</v>
      </c>
      <c r="B231" s="15" t="str">
        <f t="shared" si="9"/>
        <v>Ze leggen zelf betekenisrelaties tussen woorden.</v>
      </c>
      <c r="C231" s="15" t="str">
        <f t="shared" si="10"/>
        <v>Ik ontdek de samenhang in betekenis van woorden en kan deze verklaren.</v>
      </c>
      <c r="D231" s="16" t="str">
        <f t="shared" si="11"/>
        <v>Bovenbouw</v>
      </c>
      <c r="E231" s="26">
        <v>6</v>
      </c>
      <c r="F231" s="5" t="s">
        <v>744</v>
      </c>
    </row>
    <row r="232" spans="1:6">
      <c r="A232" s="9" t="s">
        <v>600</v>
      </c>
      <c r="B232" s="15" t="str">
        <f t="shared" si="9"/>
        <v>Ze leggen zelf betekenisrelaties tussen woorden.</v>
      </c>
      <c r="C232" s="15" t="str">
        <f t="shared" si="10"/>
        <v>Ik ontdek de samenhang in betekenis van woorden en kan deze verklaren.</v>
      </c>
      <c r="D232" s="16" t="str">
        <f t="shared" si="11"/>
        <v>Bovenbouw</v>
      </c>
      <c r="E232" s="26">
        <v>6</v>
      </c>
      <c r="F232" s="5" t="s">
        <v>725</v>
      </c>
    </row>
    <row r="233" spans="1:6">
      <c r="A233" s="9" t="s">
        <v>600</v>
      </c>
      <c r="B233" s="15" t="str">
        <f t="shared" si="9"/>
        <v>Ze leggen zelf betekenisrelaties tussen woorden.</v>
      </c>
      <c r="C233" s="15" t="str">
        <f t="shared" si="10"/>
        <v>Ik ontdek de samenhang in betekenis van woorden en kan deze verklaren.</v>
      </c>
      <c r="D233" s="16" t="str">
        <f t="shared" si="11"/>
        <v>Bovenbouw</v>
      </c>
      <c r="E233" s="26">
        <v>6</v>
      </c>
      <c r="F233" s="5" t="s">
        <v>685</v>
      </c>
    </row>
    <row r="234" spans="1:6">
      <c r="A234" s="9" t="s">
        <v>609</v>
      </c>
      <c r="B234" s="15" t="str">
        <f t="shared" si="9"/>
        <v>Ze passen figuurlijk taalgebruik toe</v>
      </c>
      <c r="C234" s="15" t="str">
        <f t="shared" si="10"/>
        <v>Ik pas beeldspraak toe.</v>
      </c>
      <c r="D234" s="16" t="str">
        <f t="shared" si="11"/>
        <v>Bovenbouw</v>
      </c>
      <c r="E234" s="26">
        <v>7</v>
      </c>
      <c r="F234" s="5" t="s">
        <v>820</v>
      </c>
    </row>
    <row r="235" spans="1:6">
      <c r="A235" s="9" t="s">
        <v>609</v>
      </c>
      <c r="B235" s="15" t="str">
        <f t="shared" si="9"/>
        <v>Ze passen figuurlijk taalgebruik toe</v>
      </c>
      <c r="C235" s="15" t="str">
        <f t="shared" si="10"/>
        <v>Ik pas beeldspraak toe.</v>
      </c>
      <c r="D235" s="16" t="str">
        <f t="shared" si="11"/>
        <v>Bovenbouw</v>
      </c>
      <c r="E235" s="26">
        <v>7</v>
      </c>
      <c r="F235" s="5" t="s">
        <v>726</v>
      </c>
    </row>
    <row r="236" spans="1:6">
      <c r="A236" s="9" t="s">
        <v>609</v>
      </c>
      <c r="B236" s="15" t="str">
        <f t="shared" si="9"/>
        <v>Ze passen figuurlijk taalgebruik toe</v>
      </c>
      <c r="C236" s="15" t="str">
        <f t="shared" si="10"/>
        <v>Ik pas beeldspraak toe.</v>
      </c>
      <c r="D236" s="16" t="str">
        <f t="shared" si="11"/>
        <v>Bovenbouw</v>
      </c>
      <c r="E236" s="26">
        <v>7</v>
      </c>
      <c r="F236" s="5" t="s">
        <v>709</v>
      </c>
    </row>
    <row r="237" spans="1:6">
      <c r="A237" s="9" t="s">
        <v>447</v>
      </c>
      <c r="B237" s="15" t="str">
        <f t="shared" si="9"/>
        <v>Kinderen kunnen hun woordenschat zelfstandig verbreden en verdiepen.</v>
      </c>
      <c r="C237" s="15" t="str">
        <f t="shared" si="10"/>
        <v>Ik wil veel nieuwe woorden leren, onthouden, begrijpen en gebruiken.</v>
      </c>
      <c r="D237" s="16" t="str">
        <f t="shared" si="11"/>
        <v>Bovenbouw</v>
      </c>
      <c r="E237" s="26">
        <v>7</v>
      </c>
      <c r="F237" s="5" t="s">
        <v>708</v>
      </c>
    </row>
    <row r="238" spans="1:6">
      <c r="A238" s="9" t="s">
        <v>447</v>
      </c>
      <c r="B238" s="15" t="str">
        <f t="shared" si="9"/>
        <v>Kinderen kunnen hun woordenschat zelfstandig verbreden en verdiepen.</v>
      </c>
      <c r="C238" s="15" t="str">
        <f t="shared" si="10"/>
        <v>Ik wil veel nieuwe woorden leren, onthouden, begrijpen en gebruiken.</v>
      </c>
      <c r="D238" s="16" t="str">
        <f t="shared" si="11"/>
        <v>Bovenbouw</v>
      </c>
      <c r="E238" s="26">
        <v>7</v>
      </c>
      <c r="F238" s="5" t="s">
        <v>726</v>
      </c>
    </row>
    <row r="239" spans="1:6">
      <c r="A239" s="9" t="s">
        <v>447</v>
      </c>
      <c r="B239" s="15" t="str">
        <f t="shared" si="9"/>
        <v>Kinderen kunnen hun woordenschat zelfstandig verbreden en verdiepen.</v>
      </c>
      <c r="C239" s="15" t="str">
        <f t="shared" si="10"/>
        <v>Ik wil veel nieuwe woorden leren, onthouden, begrijpen en gebruiken.</v>
      </c>
      <c r="D239" s="16" t="str">
        <f t="shared" si="11"/>
        <v>Bovenbouw</v>
      </c>
      <c r="E239" s="26">
        <v>7</v>
      </c>
      <c r="F239" s="5" t="s">
        <v>745</v>
      </c>
    </row>
    <row r="240" spans="1:6">
      <c r="A240" s="9" t="s">
        <v>447</v>
      </c>
      <c r="B240" s="15" t="str">
        <f t="shared" si="9"/>
        <v>Kinderen kunnen hun woordenschat zelfstandig verbreden en verdiepen.</v>
      </c>
      <c r="C240" s="15" t="str">
        <f t="shared" si="10"/>
        <v>Ik wil veel nieuwe woorden leren, onthouden, begrijpen en gebruiken.</v>
      </c>
      <c r="D240" s="16" t="str">
        <f t="shared" si="11"/>
        <v>Bovenbouw</v>
      </c>
      <c r="E240" s="26">
        <v>7</v>
      </c>
      <c r="F240" s="5" t="s">
        <v>739</v>
      </c>
    </row>
    <row r="241" spans="1:6">
      <c r="A241" s="9" t="s">
        <v>447</v>
      </c>
      <c r="B241" s="15" t="str">
        <f t="shared" si="9"/>
        <v>Kinderen kunnen hun woordenschat zelfstandig verbreden en verdiepen.</v>
      </c>
      <c r="C241" s="15" t="str">
        <f t="shared" si="10"/>
        <v>Ik wil veel nieuwe woorden leren, onthouden, begrijpen en gebruiken.</v>
      </c>
      <c r="D241" s="16" t="str">
        <f t="shared" si="11"/>
        <v>Bovenbouw</v>
      </c>
      <c r="E241" s="26">
        <v>7</v>
      </c>
      <c r="F241" s="5" t="s">
        <v>640</v>
      </c>
    </row>
    <row r="242" spans="1:6">
      <c r="A242" s="9" t="s">
        <v>447</v>
      </c>
      <c r="B242" s="15" t="str">
        <f t="shared" si="9"/>
        <v>Kinderen kunnen hun woordenschat zelfstandig verbreden en verdiepen.</v>
      </c>
      <c r="C242" s="15" t="str">
        <f t="shared" si="10"/>
        <v>Ik wil veel nieuwe woorden leren, onthouden, begrijpen en gebruiken.</v>
      </c>
      <c r="D242" s="16" t="str">
        <f t="shared" si="11"/>
        <v>Bovenbouw</v>
      </c>
      <c r="E242" s="26">
        <v>7</v>
      </c>
      <c r="F242" s="5" t="s">
        <v>709</v>
      </c>
    </row>
    <row r="243" spans="1:6">
      <c r="A243" s="9" t="s">
        <v>447</v>
      </c>
      <c r="B243" s="15" t="str">
        <f t="shared" si="9"/>
        <v>Kinderen kunnen hun woordenschat zelfstandig verbreden en verdiepen.</v>
      </c>
      <c r="C243" s="15" t="str">
        <f t="shared" si="10"/>
        <v>Ik wil veel nieuwe woorden leren, onthouden, begrijpen en gebruiken.</v>
      </c>
      <c r="D243" s="16" t="str">
        <f t="shared" si="11"/>
        <v>Bovenbouw</v>
      </c>
      <c r="E243" s="26">
        <v>7</v>
      </c>
      <c r="F243" s="5" t="s">
        <v>753</v>
      </c>
    </row>
    <row r="244" spans="1:6">
      <c r="A244" s="9" t="s">
        <v>447</v>
      </c>
      <c r="B244" s="15" t="str">
        <f t="shared" si="9"/>
        <v>Kinderen kunnen hun woordenschat zelfstandig verbreden en verdiepen.</v>
      </c>
      <c r="C244" s="15" t="str">
        <f t="shared" si="10"/>
        <v>Ik wil veel nieuwe woorden leren, onthouden, begrijpen en gebruiken.</v>
      </c>
      <c r="D244" s="16" t="str">
        <f t="shared" si="11"/>
        <v>Bovenbouw</v>
      </c>
      <c r="E244" s="26">
        <v>7</v>
      </c>
      <c r="F244" s="5" t="s">
        <v>728</v>
      </c>
    </row>
    <row r="245" spans="1:6">
      <c r="A245" s="9" t="s">
        <v>447</v>
      </c>
      <c r="B245" s="15" t="str">
        <f t="shared" si="9"/>
        <v>Kinderen kunnen hun woordenschat zelfstandig verbreden en verdiepen.</v>
      </c>
      <c r="C245" s="15" t="str">
        <f t="shared" si="10"/>
        <v>Ik wil veel nieuwe woorden leren, onthouden, begrijpen en gebruiken.</v>
      </c>
      <c r="D245" s="16" t="str">
        <f t="shared" si="11"/>
        <v>Bovenbouw</v>
      </c>
      <c r="E245" s="26">
        <v>7</v>
      </c>
      <c r="F245" s="5" t="s">
        <v>771</v>
      </c>
    </row>
    <row r="246" spans="1:6">
      <c r="A246" s="9" t="s">
        <v>447</v>
      </c>
      <c r="B246" s="15" t="str">
        <f t="shared" si="9"/>
        <v>Kinderen kunnen hun woordenschat zelfstandig verbreden en verdiepen.</v>
      </c>
      <c r="C246" s="15" t="str">
        <f t="shared" si="10"/>
        <v>Ik wil veel nieuwe woorden leren, onthouden, begrijpen en gebruiken.</v>
      </c>
      <c r="D246" s="16" t="str">
        <f t="shared" si="11"/>
        <v>Bovenbouw</v>
      </c>
      <c r="E246" s="26">
        <v>7</v>
      </c>
      <c r="F246" s="5" t="s">
        <v>737</v>
      </c>
    </row>
    <row r="247" spans="1:6">
      <c r="A247" s="9" t="s">
        <v>447</v>
      </c>
      <c r="B247" s="15" t="str">
        <f t="shared" si="9"/>
        <v>Kinderen kunnen hun woordenschat zelfstandig verbreden en verdiepen.</v>
      </c>
      <c r="C247" s="15" t="str">
        <f t="shared" si="10"/>
        <v>Ik wil veel nieuwe woorden leren, onthouden, begrijpen en gebruiken.</v>
      </c>
      <c r="D247" s="16" t="str">
        <f t="shared" si="11"/>
        <v>Bovenbouw</v>
      </c>
      <c r="E247" s="26">
        <v>7</v>
      </c>
      <c r="F247" s="5" t="s">
        <v>772</v>
      </c>
    </row>
    <row r="248" spans="1:6">
      <c r="A248" s="9" t="s">
        <v>447</v>
      </c>
      <c r="B248" s="15" t="str">
        <f t="shared" si="9"/>
        <v>Kinderen kunnen hun woordenschat zelfstandig verbreden en verdiepen.</v>
      </c>
      <c r="C248" s="15" t="str">
        <f t="shared" si="10"/>
        <v>Ik wil veel nieuwe woorden leren, onthouden, begrijpen en gebruiken.</v>
      </c>
      <c r="D248" s="16" t="str">
        <f t="shared" si="11"/>
        <v>Bovenbouw</v>
      </c>
      <c r="E248" s="26">
        <v>7</v>
      </c>
      <c r="F248" s="5" t="s">
        <v>773</v>
      </c>
    </row>
    <row r="249" spans="1:6">
      <c r="A249" s="9" t="s">
        <v>447</v>
      </c>
      <c r="B249" s="15" t="str">
        <f t="shared" si="9"/>
        <v>Kinderen kunnen hun woordenschat zelfstandig verbreden en verdiepen.</v>
      </c>
      <c r="C249" s="15" t="str">
        <f t="shared" si="10"/>
        <v>Ik wil veel nieuwe woorden leren, onthouden, begrijpen en gebruiken.</v>
      </c>
      <c r="D249" s="16" t="str">
        <f t="shared" si="11"/>
        <v>Bovenbouw</v>
      </c>
      <c r="E249" s="26">
        <v>7</v>
      </c>
      <c r="F249" s="5" t="s">
        <v>774</v>
      </c>
    </row>
    <row r="250" spans="1:6">
      <c r="A250" s="9" t="s">
        <v>447</v>
      </c>
      <c r="B250" s="15" t="str">
        <f t="shared" si="9"/>
        <v>Kinderen kunnen hun woordenschat zelfstandig verbreden en verdiepen.</v>
      </c>
      <c r="C250" s="15" t="str">
        <f t="shared" si="10"/>
        <v>Ik wil veel nieuwe woorden leren, onthouden, begrijpen en gebruiken.</v>
      </c>
      <c r="D250" s="16" t="str">
        <f t="shared" si="11"/>
        <v>Bovenbouw</v>
      </c>
      <c r="E250" s="29">
        <v>7</v>
      </c>
      <c r="F250" s="23" t="s">
        <v>677</v>
      </c>
    </row>
    <row r="251" spans="1:6">
      <c r="A251" s="9" t="s">
        <v>598</v>
      </c>
      <c r="B251" s="15" t="str">
        <f t="shared" si="9"/>
        <v xml:space="preserve">Ze kunnen strategieën verwoorden voor het afleiden en onthouden van woordbetekenissen.
</v>
      </c>
      <c r="C251" s="15" t="str">
        <f t="shared" si="10"/>
        <v>Ik kan vertellen hoe ik de betekenis van nieuwe woorden ontdek en onthoud.</v>
      </c>
      <c r="D251" s="16" t="str">
        <f t="shared" si="11"/>
        <v>Bovenbouw</v>
      </c>
      <c r="E251" s="26">
        <v>7</v>
      </c>
      <c r="F251" s="5" t="s">
        <v>820</v>
      </c>
    </row>
    <row r="252" spans="1:6">
      <c r="A252" s="9" t="s">
        <v>598</v>
      </c>
      <c r="B252" s="15" t="str">
        <f t="shared" si="9"/>
        <v xml:space="preserve">Ze kunnen strategieën verwoorden voor het afleiden en onthouden van woordbetekenissen.
</v>
      </c>
      <c r="C252" s="15" t="str">
        <f t="shared" si="10"/>
        <v>Ik kan vertellen hoe ik de betekenis van nieuwe woorden ontdek en onthoud.</v>
      </c>
      <c r="D252" s="16" t="str">
        <f t="shared" si="11"/>
        <v>Bovenbouw</v>
      </c>
      <c r="E252" s="26">
        <v>7</v>
      </c>
      <c r="F252" s="5" t="s">
        <v>726</v>
      </c>
    </row>
    <row r="253" spans="1:6">
      <c r="A253" s="9" t="s">
        <v>598</v>
      </c>
      <c r="B253" s="15" t="str">
        <f t="shared" si="9"/>
        <v xml:space="preserve">Ze kunnen strategieën verwoorden voor het afleiden en onthouden van woordbetekenissen.
</v>
      </c>
      <c r="C253" s="15" t="str">
        <f t="shared" si="10"/>
        <v>Ik kan vertellen hoe ik de betekenis van nieuwe woorden ontdek en onthoud.</v>
      </c>
      <c r="D253" s="16" t="str">
        <f t="shared" si="11"/>
        <v>Bovenbouw</v>
      </c>
      <c r="E253" s="26">
        <v>7</v>
      </c>
      <c r="F253" s="5" t="s">
        <v>745</v>
      </c>
    </row>
    <row r="254" spans="1:6">
      <c r="A254" s="9" t="s">
        <v>598</v>
      </c>
      <c r="B254" s="15" t="str">
        <f t="shared" si="9"/>
        <v xml:space="preserve">Ze kunnen strategieën verwoorden voor het afleiden en onthouden van woordbetekenissen.
</v>
      </c>
      <c r="C254" s="15" t="str">
        <f t="shared" si="10"/>
        <v>Ik kan vertellen hoe ik de betekenis van nieuwe woorden ontdek en onthoud.</v>
      </c>
      <c r="D254" s="16" t="str">
        <f t="shared" si="11"/>
        <v>Bovenbouw</v>
      </c>
      <c r="E254" s="26">
        <v>7</v>
      </c>
      <c r="F254" s="5" t="s">
        <v>709</v>
      </c>
    </row>
    <row r="255" spans="1:6">
      <c r="A255" s="9" t="s">
        <v>598</v>
      </c>
      <c r="B255" s="15" t="str">
        <f t="shared" si="9"/>
        <v xml:space="preserve">Ze kunnen strategieën verwoorden voor het afleiden en onthouden van woordbetekenissen.
</v>
      </c>
      <c r="C255" s="15" t="str">
        <f t="shared" si="10"/>
        <v>Ik kan vertellen hoe ik de betekenis van nieuwe woorden ontdek en onthoud.</v>
      </c>
      <c r="D255" s="16" t="str">
        <f t="shared" si="11"/>
        <v>Bovenbouw</v>
      </c>
      <c r="E255" s="26">
        <v>7</v>
      </c>
      <c r="F255" s="5" t="s">
        <v>728</v>
      </c>
    </row>
    <row r="256" spans="1:6">
      <c r="A256" s="9" t="s">
        <v>598</v>
      </c>
      <c r="B256" s="15" t="str">
        <f t="shared" si="9"/>
        <v xml:space="preserve">Ze kunnen strategieën verwoorden voor het afleiden en onthouden van woordbetekenissen.
</v>
      </c>
      <c r="C256" s="15" t="str">
        <f t="shared" si="10"/>
        <v>Ik kan vertellen hoe ik de betekenis van nieuwe woorden ontdek en onthoud.</v>
      </c>
      <c r="D256" s="16" t="str">
        <f t="shared" si="11"/>
        <v>Bovenbouw</v>
      </c>
      <c r="E256" s="26">
        <v>7</v>
      </c>
      <c r="F256" s="5" t="s">
        <v>737</v>
      </c>
    </row>
    <row r="257" spans="1:6">
      <c r="A257" s="9" t="s">
        <v>598</v>
      </c>
      <c r="B257" s="15" t="str">
        <f t="shared" si="9"/>
        <v xml:space="preserve">Ze kunnen strategieën verwoorden voor het afleiden en onthouden van woordbetekenissen.
</v>
      </c>
      <c r="C257" s="15" t="str">
        <f t="shared" si="10"/>
        <v>Ik kan vertellen hoe ik de betekenis van nieuwe woorden ontdek en onthoud.</v>
      </c>
      <c r="D257" s="16" t="str">
        <f t="shared" si="11"/>
        <v>Bovenbouw</v>
      </c>
      <c r="E257" s="26">
        <v>7</v>
      </c>
      <c r="F257" s="5" t="s">
        <v>774</v>
      </c>
    </row>
    <row r="258" spans="1:6">
      <c r="A258" s="9" t="s">
        <v>600</v>
      </c>
      <c r="B258" s="15" t="str">
        <f t="shared" ref="B258:B321" si="12">IF(A258="1.4.1","Kinderen verbreden en verdiepen hun woordkennis.",IF(A258="1.4.2","Ze hanteren strategieën voor het afleiden van woordbetekenissen.",IF(A258="1.4.3","Ze hanteren strategieën voor het onthouden van woorden.",IF(A258="1.4.4","Ze kennen betekenisrelaties tussen woorden (onderschikking/bovenschikking).",IF(A258="1.4.5","Ze begrijpen figuurlijk taalgebruik.",IF(A258="1.4.6","Kinderen kunnen hun woordenschat zelfstandig verbreden en verdiepen.",IF(A258="1.4.7","Ze kunnen strategieën verwoorden voor het afleiden en onthouden van woordbetekenissen.
",IF(A258="1.4.8","Ze kunnen woorden buiten de context definiëren.",IF(A258="1.4.9","Ze leggen zelf betekenisrelaties tussen woorden.",IF(A258="1.4.10","Ze passen figuurlijk taalgebruik toe","Voer tussendoel in"))))))))))</f>
        <v>Ze leggen zelf betekenisrelaties tussen woorden.</v>
      </c>
      <c r="C258" s="15" t="str">
        <f t="shared" ref="C258:C321" si="13">IF(A258="1.4.1","Ik leer steeds meer nieuwe woorden.",IF(A258="1.4.2","Ik kan uit een verhaal of gesprek opmaken wat een nieuw woord betekent.",IF(A258="1.4.3","Ik kan de betekenis van nieuwe woorden onthouden.",IF(A258="1.4.4","Ik kan de relatie tussen woorden uitleggen.",IF(A258="1.4.5","Ik kan uitleggen dat woorden soms iets anders betekenen.",IF(A258="1.4.6","Ik wil veel nieuwe woorden leren, onthouden, begrijpen en gebruiken.",IF(A258="1.4.7","Ik kan vertellen hoe ik de betekenis van nieuwe woorden ontdek en onthoud.",IF(A258="1.4.8","Ik kan de betekenis van een woord verklaren zoals deze in een naslagwerk beschreven staat.",IF(A258="1.4.9","Ik ontdek de samenhang in betekenis van woorden en kan deze verklaren.",IF(A258="1.4.10","Ik pas beeldspraak toe.","Voer tussendoel in"))))))))))</f>
        <v>Ik ontdek de samenhang in betekenis van woorden en kan deze verklaren.</v>
      </c>
      <c r="D258" s="16" t="str">
        <f t="shared" ref="D258:D321" si="14">IF(A258="1.4.1","Middenbouw",IF(A258="1.4.2","Middenbouw",IF(A258="1.4.3","Middenbouw",IF(A258="1.4.4","Middenbouw",IF(A258="1.4.5","Middenbouw",IF(A258="1.4.6","Bovenbouw",IF(A258="1.4.7","Bovenbouw",IF(A258="1.4.8","Bovenbouw",IF(A258="1.4.9","Bovenbouw",IF(A258="1.4.10","Bovenbouw","Onbepaald"))))))))))</f>
        <v>Bovenbouw</v>
      </c>
      <c r="E258" s="26">
        <v>7</v>
      </c>
      <c r="F258" s="5" t="s">
        <v>774</v>
      </c>
    </row>
    <row r="259" spans="1:6">
      <c r="A259" s="9" t="s">
        <v>600</v>
      </c>
      <c r="B259" s="15" t="str">
        <f t="shared" si="12"/>
        <v>Ze leggen zelf betekenisrelaties tussen woorden.</v>
      </c>
      <c r="C259" s="15" t="str">
        <f t="shared" si="13"/>
        <v>Ik ontdek de samenhang in betekenis van woorden en kan deze verklaren.</v>
      </c>
      <c r="D259" s="16" t="str">
        <f t="shared" si="14"/>
        <v>Bovenbouw</v>
      </c>
      <c r="E259" s="26">
        <v>7</v>
      </c>
      <c r="F259" s="5" t="s">
        <v>820</v>
      </c>
    </row>
    <row r="260" spans="1:6">
      <c r="A260" s="9" t="s">
        <v>600</v>
      </c>
      <c r="B260" s="15" t="str">
        <f t="shared" si="12"/>
        <v>Ze leggen zelf betekenisrelaties tussen woorden.</v>
      </c>
      <c r="C260" s="15" t="str">
        <f t="shared" si="13"/>
        <v>Ik ontdek de samenhang in betekenis van woorden en kan deze verklaren.</v>
      </c>
      <c r="D260" s="16" t="str">
        <f t="shared" si="14"/>
        <v>Bovenbouw</v>
      </c>
      <c r="E260" s="26">
        <v>7</v>
      </c>
      <c r="F260" s="5" t="s">
        <v>726</v>
      </c>
    </row>
    <row r="261" spans="1:6">
      <c r="A261" s="9" t="s">
        <v>600</v>
      </c>
      <c r="B261" s="15" t="str">
        <f t="shared" si="12"/>
        <v>Ze leggen zelf betekenisrelaties tussen woorden.</v>
      </c>
      <c r="C261" s="15" t="str">
        <f t="shared" si="13"/>
        <v>Ik ontdek de samenhang in betekenis van woorden en kan deze verklaren.</v>
      </c>
      <c r="D261" s="16" t="str">
        <f t="shared" si="14"/>
        <v>Bovenbouw</v>
      </c>
      <c r="E261" s="26">
        <v>7</v>
      </c>
      <c r="F261" s="5" t="s">
        <v>745</v>
      </c>
    </row>
    <row r="262" spans="1:6">
      <c r="A262" s="9" t="s">
        <v>600</v>
      </c>
      <c r="B262" s="15" t="str">
        <f t="shared" si="12"/>
        <v>Ze leggen zelf betekenisrelaties tussen woorden.</v>
      </c>
      <c r="C262" s="15" t="str">
        <f t="shared" si="13"/>
        <v>Ik ontdek de samenhang in betekenis van woorden en kan deze verklaren.</v>
      </c>
      <c r="D262" s="16" t="str">
        <f t="shared" si="14"/>
        <v>Bovenbouw</v>
      </c>
      <c r="E262" s="26">
        <v>7</v>
      </c>
      <c r="F262" s="5" t="s">
        <v>709</v>
      </c>
    </row>
    <row r="263" spans="1:6">
      <c r="A263" s="9" t="s">
        <v>600</v>
      </c>
      <c r="B263" s="15" t="str">
        <f t="shared" si="12"/>
        <v>Ze leggen zelf betekenisrelaties tussen woorden.</v>
      </c>
      <c r="C263" s="15" t="str">
        <f t="shared" si="13"/>
        <v>Ik ontdek de samenhang in betekenis van woorden en kan deze verklaren.</v>
      </c>
      <c r="D263" s="16" t="str">
        <f t="shared" si="14"/>
        <v>Bovenbouw</v>
      </c>
      <c r="E263" s="26">
        <v>7</v>
      </c>
      <c r="F263" s="5" t="s">
        <v>728</v>
      </c>
    </row>
    <row r="264" spans="1:6">
      <c r="A264" s="9" t="s">
        <v>600</v>
      </c>
      <c r="B264" s="15" t="str">
        <f t="shared" si="12"/>
        <v>Ze leggen zelf betekenisrelaties tussen woorden.</v>
      </c>
      <c r="C264" s="15" t="str">
        <f t="shared" si="13"/>
        <v>Ik ontdek de samenhang in betekenis van woorden en kan deze verklaren.</v>
      </c>
      <c r="D264" s="16" t="str">
        <f t="shared" si="14"/>
        <v>Bovenbouw</v>
      </c>
      <c r="E264" s="26">
        <v>7</v>
      </c>
      <c r="F264" s="5" t="s">
        <v>679</v>
      </c>
    </row>
    <row r="265" spans="1:6">
      <c r="A265" s="9" t="s">
        <v>609</v>
      </c>
      <c r="B265" s="15" t="str">
        <f t="shared" si="12"/>
        <v>Ze passen figuurlijk taalgebruik toe</v>
      </c>
      <c r="C265" s="15" t="str">
        <f t="shared" si="13"/>
        <v>Ik pas beeldspraak toe.</v>
      </c>
      <c r="D265" s="16" t="str">
        <f t="shared" si="14"/>
        <v>Bovenbouw</v>
      </c>
      <c r="E265" s="26">
        <v>8</v>
      </c>
      <c r="F265" s="5" t="s">
        <v>751</v>
      </c>
    </row>
    <row r="266" spans="1:6">
      <c r="A266" s="9" t="s">
        <v>609</v>
      </c>
      <c r="B266" s="15" t="str">
        <f t="shared" si="12"/>
        <v>Ze passen figuurlijk taalgebruik toe</v>
      </c>
      <c r="C266" s="15" t="str">
        <f t="shared" si="13"/>
        <v>Ik pas beeldspraak toe.</v>
      </c>
      <c r="D266" s="16" t="str">
        <f t="shared" si="14"/>
        <v>Bovenbouw</v>
      </c>
      <c r="E266" s="26">
        <v>8</v>
      </c>
      <c r="F266" s="5" t="s">
        <v>732</v>
      </c>
    </row>
    <row r="267" spans="1:6">
      <c r="A267" s="9" t="s">
        <v>609</v>
      </c>
      <c r="B267" s="15" t="str">
        <f t="shared" si="12"/>
        <v>Ze passen figuurlijk taalgebruik toe</v>
      </c>
      <c r="C267" s="15" t="str">
        <f t="shared" si="13"/>
        <v>Ik pas beeldspraak toe.</v>
      </c>
      <c r="D267" s="16" t="str">
        <f t="shared" si="14"/>
        <v>Bovenbouw</v>
      </c>
      <c r="E267" s="26">
        <v>8</v>
      </c>
      <c r="F267" s="5" t="s">
        <v>747</v>
      </c>
    </row>
    <row r="268" spans="1:6">
      <c r="A268" s="9" t="s">
        <v>609</v>
      </c>
      <c r="B268" s="15" t="str">
        <f t="shared" si="12"/>
        <v>Ze passen figuurlijk taalgebruik toe</v>
      </c>
      <c r="C268" s="15" t="str">
        <f t="shared" si="13"/>
        <v>Ik pas beeldspraak toe.</v>
      </c>
      <c r="D268" s="16" t="str">
        <f t="shared" si="14"/>
        <v>Bovenbouw</v>
      </c>
      <c r="E268" s="26">
        <v>8</v>
      </c>
      <c r="F268" s="5" t="s">
        <v>748</v>
      </c>
    </row>
    <row r="269" spans="1:6">
      <c r="A269" s="9" t="s">
        <v>609</v>
      </c>
      <c r="B269" s="15" t="str">
        <f t="shared" si="12"/>
        <v>Ze passen figuurlijk taalgebruik toe</v>
      </c>
      <c r="C269" s="15" t="str">
        <f t="shared" si="13"/>
        <v>Ik pas beeldspraak toe.</v>
      </c>
      <c r="D269" s="16" t="str">
        <f t="shared" si="14"/>
        <v>Bovenbouw</v>
      </c>
      <c r="E269" s="26">
        <v>8</v>
      </c>
      <c r="F269" s="5" t="s">
        <v>729</v>
      </c>
    </row>
    <row r="270" spans="1:6">
      <c r="A270" s="9" t="s">
        <v>609</v>
      </c>
      <c r="B270" s="15" t="str">
        <f t="shared" si="12"/>
        <v>Ze passen figuurlijk taalgebruik toe</v>
      </c>
      <c r="C270" s="15" t="str">
        <f t="shared" si="13"/>
        <v>Ik pas beeldspraak toe.</v>
      </c>
      <c r="D270" s="16" t="str">
        <f t="shared" si="14"/>
        <v>Bovenbouw</v>
      </c>
      <c r="E270" s="26">
        <v>8</v>
      </c>
      <c r="F270" s="5" t="s">
        <v>734</v>
      </c>
    </row>
    <row r="271" spans="1:6">
      <c r="A271" s="9" t="s">
        <v>609</v>
      </c>
      <c r="B271" s="15" t="str">
        <f t="shared" si="12"/>
        <v>Ze passen figuurlijk taalgebruik toe</v>
      </c>
      <c r="C271" s="15" t="str">
        <f t="shared" si="13"/>
        <v>Ik pas beeldspraak toe.</v>
      </c>
      <c r="D271" s="16" t="str">
        <f t="shared" si="14"/>
        <v>Bovenbouw</v>
      </c>
      <c r="E271" s="26">
        <v>8</v>
      </c>
      <c r="F271" s="5" t="s">
        <v>740</v>
      </c>
    </row>
    <row r="272" spans="1:6">
      <c r="A272" s="9" t="s">
        <v>609</v>
      </c>
      <c r="B272" s="15" t="str">
        <f t="shared" si="12"/>
        <v>Ze passen figuurlijk taalgebruik toe</v>
      </c>
      <c r="C272" s="15" t="str">
        <f t="shared" si="13"/>
        <v>Ik pas beeldspraak toe.</v>
      </c>
      <c r="D272" s="16" t="str">
        <f t="shared" si="14"/>
        <v>Bovenbouw</v>
      </c>
      <c r="E272" s="26">
        <v>8</v>
      </c>
      <c r="F272" s="5" t="s">
        <v>749</v>
      </c>
    </row>
    <row r="273" spans="1:6">
      <c r="A273" s="9" t="s">
        <v>609</v>
      </c>
      <c r="B273" s="15" t="str">
        <f t="shared" si="12"/>
        <v>Ze passen figuurlijk taalgebruik toe</v>
      </c>
      <c r="C273" s="15" t="str">
        <f t="shared" si="13"/>
        <v>Ik pas beeldspraak toe.</v>
      </c>
      <c r="D273" s="16" t="str">
        <f t="shared" si="14"/>
        <v>Bovenbouw</v>
      </c>
      <c r="E273" s="26">
        <v>8</v>
      </c>
      <c r="F273" s="5" t="s">
        <v>722</v>
      </c>
    </row>
    <row r="274" spans="1:6">
      <c r="A274" s="9" t="s">
        <v>609</v>
      </c>
      <c r="B274" s="15" t="str">
        <f t="shared" si="12"/>
        <v>Ze passen figuurlijk taalgebruik toe</v>
      </c>
      <c r="C274" s="15" t="str">
        <f t="shared" si="13"/>
        <v>Ik pas beeldspraak toe.</v>
      </c>
      <c r="D274" s="16" t="str">
        <f t="shared" si="14"/>
        <v>Bovenbouw</v>
      </c>
      <c r="E274" s="26">
        <v>8</v>
      </c>
      <c r="F274" s="5" t="s">
        <v>731</v>
      </c>
    </row>
    <row r="275" spans="1:6">
      <c r="A275" s="9" t="s">
        <v>609</v>
      </c>
      <c r="B275" s="15" t="str">
        <f t="shared" si="12"/>
        <v>Ze passen figuurlijk taalgebruik toe</v>
      </c>
      <c r="C275" s="15" t="str">
        <f t="shared" si="13"/>
        <v>Ik pas beeldspraak toe.</v>
      </c>
      <c r="D275" s="16" t="str">
        <f t="shared" si="14"/>
        <v>Bovenbouw</v>
      </c>
      <c r="E275" s="26">
        <v>8</v>
      </c>
      <c r="F275" s="5" t="s">
        <v>784</v>
      </c>
    </row>
    <row r="276" spans="1:6">
      <c r="A276" s="9" t="s">
        <v>447</v>
      </c>
      <c r="B276" s="15" t="str">
        <f t="shared" si="12"/>
        <v>Kinderen kunnen hun woordenschat zelfstandig verbreden en verdiepen.</v>
      </c>
      <c r="C276" s="15" t="str">
        <f t="shared" si="13"/>
        <v>Ik wil veel nieuwe woorden leren, onthouden, begrijpen en gebruiken.</v>
      </c>
      <c r="D276" s="16" t="str">
        <f t="shared" si="14"/>
        <v>Bovenbouw</v>
      </c>
      <c r="E276" s="26">
        <v>8</v>
      </c>
      <c r="F276" s="5" t="s">
        <v>751</v>
      </c>
    </row>
    <row r="277" spans="1:6">
      <c r="A277" s="9" t="s">
        <v>447</v>
      </c>
      <c r="B277" s="15" t="str">
        <f t="shared" si="12"/>
        <v>Kinderen kunnen hun woordenschat zelfstandig verbreden en verdiepen.</v>
      </c>
      <c r="C277" s="15" t="str">
        <f t="shared" si="13"/>
        <v>Ik wil veel nieuwe woorden leren, onthouden, begrijpen en gebruiken.</v>
      </c>
      <c r="D277" s="16" t="str">
        <f t="shared" si="14"/>
        <v>Bovenbouw</v>
      </c>
      <c r="E277" s="26">
        <v>8</v>
      </c>
      <c r="F277" s="5" t="s">
        <v>732</v>
      </c>
    </row>
    <row r="278" spans="1:6">
      <c r="A278" s="9" t="s">
        <v>447</v>
      </c>
      <c r="B278" s="15" t="str">
        <f t="shared" si="12"/>
        <v>Kinderen kunnen hun woordenschat zelfstandig verbreden en verdiepen.</v>
      </c>
      <c r="C278" s="15" t="str">
        <f t="shared" si="13"/>
        <v>Ik wil veel nieuwe woorden leren, onthouden, begrijpen en gebruiken.</v>
      </c>
      <c r="D278" s="16" t="str">
        <f t="shared" si="14"/>
        <v>Bovenbouw</v>
      </c>
      <c r="E278" s="26">
        <v>8</v>
      </c>
      <c r="F278" s="5" t="s">
        <v>747</v>
      </c>
    </row>
    <row r="279" spans="1:6">
      <c r="A279" s="9" t="s">
        <v>447</v>
      </c>
      <c r="B279" s="15" t="str">
        <f t="shared" si="12"/>
        <v>Kinderen kunnen hun woordenschat zelfstandig verbreden en verdiepen.</v>
      </c>
      <c r="C279" s="15" t="str">
        <f t="shared" si="13"/>
        <v>Ik wil veel nieuwe woorden leren, onthouden, begrijpen en gebruiken.</v>
      </c>
      <c r="D279" s="16" t="str">
        <f t="shared" si="14"/>
        <v>Bovenbouw</v>
      </c>
      <c r="E279" s="26">
        <v>8</v>
      </c>
      <c r="F279" s="5" t="s">
        <v>752</v>
      </c>
    </row>
    <row r="280" spans="1:6">
      <c r="A280" s="9" t="s">
        <v>447</v>
      </c>
      <c r="B280" s="15" t="str">
        <f t="shared" si="12"/>
        <v>Kinderen kunnen hun woordenschat zelfstandig verbreden en verdiepen.</v>
      </c>
      <c r="C280" s="15" t="str">
        <f t="shared" si="13"/>
        <v>Ik wil veel nieuwe woorden leren, onthouden, begrijpen en gebruiken.</v>
      </c>
      <c r="D280" s="16" t="str">
        <f t="shared" si="14"/>
        <v>Bovenbouw</v>
      </c>
      <c r="E280" s="26">
        <v>8</v>
      </c>
      <c r="F280" s="5" t="s">
        <v>748</v>
      </c>
    </row>
    <row r="281" spans="1:6">
      <c r="A281" s="9" t="s">
        <v>447</v>
      </c>
      <c r="B281" s="15" t="str">
        <f t="shared" si="12"/>
        <v>Kinderen kunnen hun woordenschat zelfstandig verbreden en verdiepen.</v>
      </c>
      <c r="C281" s="15" t="str">
        <f t="shared" si="13"/>
        <v>Ik wil veel nieuwe woorden leren, onthouden, begrijpen en gebruiken.</v>
      </c>
      <c r="D281" s="16" t="str">
        <f t="shared" si="14"/>
        <v>Bovenbouw</v>
      </c>
      <c r="E281" s="26">
        <v>8</v>
      </c>
      <c r="F281" s="5" t="s">
        <v>729</v>
      </c>
    </row>
    <row r="282" spans="1:6">
      <c r="A282" s="9" t="s">
        <v>447</v>
      </c>
      <c r="B282" s="15" t="str">
        <f t="shared" si="12"/>
        <v>Kinderen kunnen hun woordenschat zelfstandig verbreden en verdiepen.</v>
      </c>
      <c r="C282" s="15" t="str">
        <f t="shared" si="13"/>
        <v>Ik wil veel nieuwe woorden leren, onthouden, begrijpen en gebruiken.</v>
      </c>
      <c r="D282" s="16" t="str">
        <f t="shared" si="14"/>
        <v>Bovenbouw</v>
      </c>
      <c r="E282" s="26">
        <v>8</v>
      </c>
      <c r="F282" s="5" t="s">
        <v>734</v>
      </c>
    </row>
    <row r="283" spans="1:6">
      <c r="A283" s="9" t="s">
        <v>447</v>
      </c>
      <c r="B283" s="15" t="str">
        <f t="shared" si="12"/>
        <v>Kinderen kunnen hun woordenschat zelfstandig verbreden en verdiepen.</v>
      </c>
      <c r="C283" s="15" t="str">
        <f t="shared" si="13"/>
        <v>Ik wil veel nieuwe woorden leren, onthouden, begrijpen en gebruiken.</v>
      </c>
      <c r="D283" s="16" t="str">
        <f t="shared" si="14"/>
        <v>Bovenbouw</v>
      </c>
      <c r="E283" s="26">
        <v>8</v>
      </c>
      <c r="F283" s="5" t="s">
        <v>740</v>
      </c>
    </row>
    <row r="284" spans="1:6">
      <c r="A284" s="9" t="s">
        <v>447</v>
      </c>
      <c r="B284" s="15" t="str">
        <f t="shared" si="12"/>
        <v>Kinderen kunnen hun woordenschat zelfstandig verbreden en verdiepen.</v>
      </c>
      <c r="C284" s="15" t="str">
        <f t="shared" si="13"/>
        <v>Ik wil veel nieuwe woorden leren, onthouden, begrijpen en gebruiken.</v>
      </c>
      <c r="D284" s="16" t="str">
        <f t="shared" si="14"/>
        <v>Bovenbouw</v>
      </c>
      <c r="E284" s="26">
        <v>8</v>
      </c>
      <c r="F284" s="5" t="s">
        <v>749</v>
      </c>
    </row>
    <row r="285" spans="1:6">
      <c r="A285" s="9" t="s">
        <v>447</v>
      </c>
      <c r="B285" s="15" t="str">
        <f t="shared" si="12"/>
        <v>Kinderen kunnen hun woordenschat zelfstandig verbreden en verdiepen.</v>
      </c>
      <c r="C285" s="15" t="str">
        <f t="shared" si="13"/>
        <v>Ik wil veel nieuwe woorden leren, onthouden, begrijpen en gebruiken.</v>
      </c>
      <c r="D285" s="16" t="str">
        <f t="shared" si="14"/>
        <v>Bovenbouw</v>
      </c>
      <c r="E285" s="26">
        <v>8</v>
      </c>
      <c r="F285" s="5" t="s">
        <v>722</v>
      </c>
    </row>
    <row r="286" spans="1:6">
      <c r="A286" s="9" t="s">
        <v>447</v>
      </c>
      <c r="B286" s="15" t="str">
        <f t="shared" si="12"/>
        <v>Kinderen kunnen hun woordenschat zelfstandig verbreden en verdiepen.</v>
      </c>
      <c r="C286" s="15" t="str">
        <f t="shared" si="13"/>
        <v>Ik wil veel nieuwe woorden leren, onthouden, begrijpen en gebruiken.</v>
      </c>
      <c r="D286" s="16" t="str">
        <f t="shared" si="14"/>
        <v>Bovenbouw</v>
      </c>
      <c r="E286" s="25">
        <v>8</v>
      </c>
      <c r="F286" s="5" t="s">
        <v>733</v>
      </c>
    </row>
    <row r="287" spans="1:6">
      <c r="A287" s="9" t="s">
        <v>447</v>
      </c>
      <c r="B287" s="15" t="str">
        <f t="shared" si="12"/>
        <v>Kinderen kunnen hun woordenschat zelfstandig verbreden en verdiepen.</v>
      </c>
      <c r="C287" s="15" t="str">
        <f t="shared" si="13"/>
        <v>Ik wil veel nieuwe woorden leren, onthouden, begrijpen en gebruiken.</v>
      </c>
      <c r="D287" s="16" t="str">
        <f t="shared" si="14"/>
        <v>Bovenbouw</v>
      </c>
      <c r="E287" s="26">
        <v>8</v>
      </c>
      <c r="F287" s="5" t="s">
        <v>731</v>
      </c>
    </row>
    <row r="288" spans="1:6">
      <c r="A288" s="9" t="s">
        <v>447</v>
      </c>
      <c r="B288" s="15" t="str">
        <f t="shared" si="12"/>
        <v>Kinderen kunnen hun woordenschat zelfstandig verbreden en verdiepen.</v>
      </c>
      <c r="C288" s="15" t="str">
        <f t="shared" si="13"/>
        <v>Ik wil veel nieuwe woorden leren, onthouden, begrijpen en gebruiken.</v>
      </c>
      <c r="D288" s="16" t="str">
        <f t="shared" si="14"/>
        <v>Bovenbouw</v>
      </c>
      <c r="E288" s="25">
        <v>8</v>
      </c>
      <c r="F288" s="5" t="s">
        <v>706</v>
      </c>
    </row>
    <row r="289" spans="1:6">
      <c r="A289" s="9" t="s">
        <v>447</v>
      </c>
      <c r="B289" s="15" t="str">
        <f t="shared" si="12"/>
        <v>Kinderen kunnen hun woordenschat zelfstandig verbreden en verdiepen.</v>
      </c>
      <c r="C289" s="15" t="str">
        <f t="shared" si="13"/>
        <v>Ik wil veel nieuwe woorden leren, onthouden, begrijpen en gebruiken.</v>
      </c>
      <c r="D289" s="16" t="str">
        <f t="shared" si="14"/>
        <v>Bovenbouw</v>
      </c>
      <c r="E289" s="26">
        <v>8</v>
      </c>
      <c r="F289" s="5" t="s">
        <v>784</v>
      </c>
    </row>
    <row r="290" spans="1:6">
      <c r="A290" s="9" t="s">
        <v>447</v>
      </c>
      <c r="B290" s="15" t="str">
        <f t="shared" si="12"/>
        <v>Kinderen kunnen hun woordenschat zelfstandig verbreden en verdiepen.</v>
      </c>
      <c r="C290" s="15" t="str">
        <f t="shared" si="13"/>
        <v>Ik wil veel nieuwe woorden leren, onthouden, begrijpen en gebruiken.</v>
      </c>
      <c r="D290" s="16" t="str">
        <f t="shared" si="14"/>
        <v>Bovenbouw</v>
      </c>
      <c r="E290" s="25">
        <v>8</v>
      </c>
      <c r="F290" s="5" t="s">
        <v>743</v>
      </c>
    </row>
    <row r="291" spans="1:6">
      <c r="A291" s="9" t="s">
        <v>447</v>
      </c>
      <c r="B291" s="15" t="str">
        <f t="shared" si="12"/>
        <v>Kinderen kunnen hun woordenschat zelfstandig verbreden en verdiepen.</v>
      </c>
      <c r="C291" s="15" t="str">
        <f t="shared" si="13"/>
        <v>Ik wil veel nieuwe woorden leren, onthouden, begrijpen en gebruiken.</v>
      </c>
      <c r="D291" s="16" t="str">
        <f t="shared" si="14"/>
        <v>Bovenbouw</v>
      </c>
      <c r="E291" s="26">
        <v>8</v>
      </c>
      <c r="F291" s="5" t="s">
        <v>741</v>
      </c>
    </row>
    <row r="292" spans="1:6">
      <c r="A292" s="9" t="s">
        <v>447</v>
      </c>
      <c r="B292" s="15" t="str">
        <f t="shared" si="12"/>
        <v>Kinderen kunnen hun woordenschat zelfstandig verbreden en verdiepen.</v>
      </c>
      <c r="C292" s="15" t="str">
        <f t="shared" si="13"/>
        <v>Ik wil veel nieuwe woorden leren, onthouden, begrijpen en gebruiken.</v>
      </c>
      <c r="D292" s="16" t="str">
        <f t="shared" si="14"/>
        <v>Bovenbouw</v>
      </c>
      <c r="E292" s="25">
        <v>8</v>
      </c>
      <c r="F292" s="5" t="s">
        <v>775</v>
      </c>
    </row>
    <row r="293" spans="1:6">
      <c r="A293" s="9" t="s">
        <v>447</v>
      </c>
      <c r="B293" s="15" t="str">
        <f t="shared" si="12"/>
        <v>Kinderen kunnen hun woordenschat zelfstandig verbreden en verdiepen.</v>
      </c>
      <c r="C293" s="15" t="str">
        <f t="shared" si="13"/>
        <v>Ik wil veel nieuwe woorden leren, onthouden, begrijpen en gebruiken.</v>
      </c>
      <c r="D293" s="16" t="str">
        <f t="shared" si="14"/>
        <v>Bovenbouw</v>
      </c>
      <c r="E293" s="26">
        <v>8</v>
      </c>
      <c r="F293" s="5" t="s">
        <v>776</v>
      </c>
    </row>
    <row r="294" spans="1:6">
      <c r="A294" s="9" t="s">
        <v>447</v>
      </c>
      <c r="B294" s="15" t="str">
        <f t="shared" si="12"/>
        <v>Kinderen kunnen hun woordenschat zelfstandig verbreden en verdiepen.</v>
      </c>
      <c r="C294" s="15" t="str">
        <f t="shared" si="13"/>
        <v>Ik wil veel nieuwe woorden leren, onthouden, begrijpen en gebruiken.</v>
      </c>
      <c r="D294" s="16" t="str">
        <f t="shared" si="14"/>
        <v>Bovenbouw</v>
      </c>
      <c r="E294" s="29">
        <v>8</v>
      </c>
      <c r="F294" s="23" t="s">
        <v>678</v>
      </c>
    </row>
    <row r="295" spans="1:6">
      <c r="A295" s="19" t="s">
        <v>447</v>
      </c>
      <c r="B295" s="15" t="str">
        <f t="shared" si="12"/>
        <v>Kinderen kunnen hun woordenschat zelfstandig verbreden en verdiepen.</v>
      </c>
      <c r="C295" s="15" t="str">
        <f t="shared" si="13"/>
        <v>Ik wil veel nieuwe woorden leren, onthouden, begrijpen en gebruiken.</v>
      </c>
      <c r="D295" s="16" t="str">
        <f t="shared" si="14"/>
        <v>Bovenbouw</v>
      </c>
      <c r="E295" s="29">
        <v>8</v>
      </c>
      <c r="F295" s="23" t="s">
        <v>663</v>
      </c>
    </row>
    <row r="296" spans="1:6">
      <c r="A296" s="19" t="s">
        <v>598</v>
      </c>
      <c r="B296" s="15" t="str">
        <f t="shared" si="12"/>
        <v xml:space="preserve">Ze kunnen strategieën verwoorden voor het afleiden en onthouden van woordbetekenissen.
</v>
      </c>
      <c r="C296" s="15" t="str">
        <f t="shared" si="13"/>
        <v>Ik kan vertellen hoe ik de betekenis van nieuwe woorden ontdek en onthoud.</v>
      </c>
      <c r="D296" s="16" t="str">
        <f t="shared" si="14"/>
        <v>Bovenbouw</v>
      </c>
      <c r="E296" s="26">
        <v>8</v>
      </c>
      <c r="F296" s="5" t="s">
        <v>747</v>
      </c>
    </row>
    <row r="297" spans="1:6">
      <c r="A297" s="19" t="s">
        <v>598</v>
      </c>
      <c r="B297" s="15" t="str">
        <f t="shared" si="12"/>
        <v xml:space="preserve">Ze kunnen strategieën verwoorden voor het afleiden en onthouden van woordbetekenissen.
</v>
      </c>
      <c r="C297" s="15" t="str">
        <f t="shared" si="13"/>
        <v>Ik kan vertellen hoe ik de betekenis van nieuwe woorden ontdek en onthoud.</v>
      </c>
      <c r="D297" s="16" t="str">
        <f t="shared" si="14"/>
        <v>Bovenbouw</v>
      </c>
      <c r="E297" s="26">
        <v>8</v>
      </c>
      <c r="F297" s="5" t="s">
        <v>752</v>
      </c>
    </row>
    <row r="298" spans="1:6">
      <c r="A298" s="19" t="s">
        <v>598</v>
      </c>
      <c r="B298" s="15" t="str">
        <f t="shared" si="12"/>
        <v xml:space="preserve">Ze kunnen strategieën verwoorden voor het afleiden en onthouden van woordbetekenissen.
</v>
      </c>
      <c r="C298" s="15" t="str">
        <f t="shared" si="13"/>
        <v>Ik kan vertellen hoe ik de betekenis van nieuwe woorden ontdek en onthoud.</v>
      </c>
      <c r="D298" s="16" t="str">
        <f t="shared" si="14"/>
        <v>Bovenbouw</v>
      </c>
      <c r="E298" s="26">
        <v>8</v>
      </c>
      <c r="F298" s="5" t="s">
        <v>748</v>
      </c>
    </row>
    <row r="299" spans="1:6">
      <c r="A299" s="19" t="s">
        <v>598</v>
      </c>
      <c r="B299" s="15" t="str">
        <f t="shared" si="12"/>
        <v xml:space="preserve">Ze kunnen strategieën verwoorden voor het afleiden en onthouden van woordbetekenissen.
</v>
      </c>
      <c r="C299" s="15" t="str">
        <f t="shared" si="13"/>
        <v>Ik kan vertellen hoe ik de betekenis van nieuwe woorden ontdek en onthoud.</v>
      </c>
      <c r="D299" s="16" t="str">
        <f t="shared" si="14"/>
        <v>Bovenbouw</v>
      </c>
      <c r="E299" s="26">
        <v>8</v>
      </c>
      <c r="F299" s="5" t="s">
        <v>729</v>
      </c>
    </row>
    <row r="300" spans="1:6">
      <c r="A300" s="19" t="s">
        <v>598</v>
      </c>
      <c r="B300" s="15" t="str">
        <f t="shared" si="12"/>
        <v xml:space="preserve">Ze kunnen strategieën verwoorden voor het afleiden en onthouden van woordbetekenissen.
</v>
      </c>
      <c r="C300" s="15" t="str">
        <f t="shared" si="13"/>
        <v>Ik kan vertellen hoe ik de betekenis van nieuwe woorden ontdek en onthoud.</v>
      </c>
      <c r="D300" s="16" t="str">
        <f t="shared" si="14"/>
        <v>Bovenbouw</v>
      </c>
      <c r="E300" s="26">
        <v>8</v>
      </c>
      <c r="F300" s="5" t="s">
        <v>734</v>
      </c>
    </row>
    <row r="301" spans="1:6">
      <c r="A301" s="19" t="s">
        <v>598</v>
      </c>
      <c r="B301" s="15" t="str">
        <f t="shared" si="12"/>
        <v xml:space="preserve">Ze kunnen strategieën verwoorden voor het afleiden en onthouden van woordbetekenissen.
</v>
      </c>
      <c r="C301" s="15" t="str">
        <f t="shared" si="13"/>
        <v>Ik kan vertellen hoe ik de betekenis van nieuwe woorden ontdek en onthoud.</v>
      </c>
      <c r="D301" s="16" t="str">
        <f t="shared" si="14"/>
        <v>Bovenbouw</v>
      </c>
      <c r="E301" s="26">
        <v>8</v>
      </c>
      <c r="F301" s="5" t="s">
        <v>740</v>
      </c>
    </row>
    <row r="302" spans="1:6">
      <c r="A302" s="19" t="s">
        <v>598</v>
      </c>
      <c r="B302" s="15" t="str">
        <f t="shared" si="12"/>
        <v xml:space="preserve">Ze kunnen strategieën verwoorden voor het afleiden en onthouden van woordbetekenissen.
</v>
      </c>
      <c r="C302" s="15" t="str">
        <f t="shared" si="13"/>
        <v>Ik kan vertellen hoe ik de betekenis van nieuwe woorden ontdek en onthoud.</v>
      </c>
      <c r="D302" s="16" t="str">
        <f t="shared" si="14"/>
        <v>Bovenbouw</v>
      </c>
      <c r="E302" s="26">
        <v>8</v>
      </c>
      <c r="F302" s="5" t="s">
        <v>749</v>
      </c>
    </row>
    <row r="303" spans="1:6">
      <c r="A303" s="19" t="s">
        <v>598</v>
      </c>
      <c r="B303" s="15" t="str">
        <f t="shared" si="12"/>
        <v xml:space="preserve">Ze kunnen strategieën verwoorden voor het afleiden en onthouden van woordbetekenissen.
</v>
      </c>
      <c r="C303" s="15" t="str">
        <f t="shared" si="13"/>
        <v>Ik kan vertellen hoe ik de betekenis van nieuwe woorden ontdek en onthoud.</v>
      </c>
      <c r="D303" s="16" t="str">
        <f t="shared" si="14"/>
        <v>Bovenbouw</v>
      </c>
      <c r="E303" s="26">
        <v>8</v>
      </c>
      <c r="F303" s="5" t="s">
        <v>722</v>
      </c>
    </row>
    <row r="304" spans="1:6">
      <c r="A304" s="19" t="s">
        <v>598</v>
      </c>
      <c r="B304" s="15" t="str">
        <f t="shared" si="12"/>
        <v xml:space="preserve">Ze kunnen strategieën verwoorden voor het afleiden en onthouden van woordbetekenissen.
</v>
      </c>
      <c r="C304" s="15" t="str">
        <f t="shared" si="13"/>
        <v>Ik kan vertellen hoe ik de betekenis van nieuwe woorden ontdek en onthoud.</v>
      </c>
      <c r="D304" s="16" t="str">
        <f t="shared" si="14"/>
        <v>Bovenbouw</v>
      </c>
      <c r="E304" s="26">
        <v>8</v>
      </c>
      <c r="F304" s="5" t="s">
        <v>731</v>
      </c>
    </row>
    <row r="305" spans="1:6">
      <c r="A305" s="19" t="s">
        <v>598</v>
      </c>
      <c r="B305" s="15" t="str">
        <f t="shared" si="12"/>
        <v xml:space="preserve">Ze kunnen strategieën verwoorden voor het afleiden en onthouden van woordbetekenissen.
</v>
      </c>
      <c r="C305" s="15" t="str">
        <f t="shared" si="13"/>
        <v>Ik kan vertellen hoe ik de betekenis van nieuwe woorden ontdek en onthoud.</v>
      </c>
      <c r="D305" s="16" t="str">
        <f t="shared" si="14"/>
        <v>Bovenbouw</v>
      </c>
      <c r="E305" s="26">
        <v>8</v>
      </c>
      <c r="F305" s="5" t="s">
        <v>706</v>
      </c>
    </row>
    <row r="306" spans="1:6">
      <c r="A306" s="19" t="s">
        <v>598</v>
      </c>
      <c r="B306" s="15" t="str">
        <f t="shared" si="12"/>
        <v xml:space="preserve">Ze kunnen strategieën verwoorden voor het afleiden en onthouden van woordbetekenissen.
</v>
      </c>
      <c r="C306" s="15" t="str">
        <f t="shared" si="13"/>
        <v>Ik kan vertellen hoe ik de betekenis van nieuwe woorden ontdek en onthoud.</v>
      </c>
      <c r="D306" s="16" t="str">
        <f t="shared" si="14"/>
        <v>Bovenbouw</v>
      </c>
      <c r="E306" s="26">
        <v>8</v>
      </c>
      <c r="F306" s="5" t="s">
        <v>784</v>
      </c>
    </row>
    <row r="307" spans="1:6">
      <c r="A307" s="19" t="s">
        <v>598</v>
      </c>
      <c r="B307" s="15" t="str">
        <f t="shared" si="12"/>
        <v xml:space="preserve">Ze kunnen strategieën verwoorden voor het afleiden en onthouden van woordbetekenissen.
</v>
      </c>
      <c r="C307" s="15" t="str">
        <f t="shared" si="13"/>
        <v>Ik kan vertellen hoe ik de betekenis van nieuwe woorden ontdek en onthoud.</v>
      </c>
      <c r="D307" s="16" t="str">
        <f t="shared" si="14"/>
        <v>Bovenbouw</v>
      </c>
      <c r="E307" s="26">
        <v>8</v>
      </c>
      <c r="F307" s="5" t="s">
        <v>743</v>
      </c>
    </row>
    <row r="308" spans="1:6">
      <c r="A308" s="19" t="s">
        <v>598</v>
      </c>
      <c r="B308" s="15" t="str">
        <f t="shared" si="12"/>
        <v xml:space="preserve">Ze kunnen strategieën verwoorden voor het afleiden en onthouden van woordbetekenissen.
</v>
      </c>
      <c r="C308" s="15" t="str">
        <f t="shared" si="13"/>
        <v>Ik kan vertellen hoe ik de betekenis van nieuwe woorden ontdek en onthoud.</v>
      </c>
      <c r="D308" s="16" t="str">
        <f t="shared" si="14"/>
        <v>Bovenbouw</v>
      </c>
      <c r="E308" s="26">
        <v>8</v>
      </c>
      <c r="F308" s="5" t="s">
        <v>776</v>
      </c>
    </row>
    <row r="309" spans="1:6">
      <c r="A309" s="19" t="s">
        <v>599</v>
      </c>
      <c r="B309" s="15" t="str">
        <f t="shared" si="12"/>
        <v>Ze kunnen woorden buiten de context definiëren.</v>
      </c>
      <c r="C309" s="15" t="str">
        <f t="shared" si="13"/>
        <v>Ik kan de betekenis van een woord verklaren zoals deze in een naslagwerk beschreven staat.</v>
      </c>
      <c r="D309" s="16" t="str">
        <f t="shared" si="14"/>
        <v>Bovenbouw</v>
      </c>
      <c r="E309" s="26">
        <v>8</v>
      </c>
      <c r="F309" s="5" t="s">
        <v>776</v>
      </c>
    </row>
    <row r="310" spans="1:6">
      <c r="A310" s="19" t="s">
        <v>599</v>
      </c>
      <c r="B310" s="15" t="str">
        <f t="shared" si="12"/>
        <v>Ze kunnen woorden buiten de context definiëren.</v>
      </c>
      <c r="C310" s="15" t="str">
        <f t="shared" si="13"/>
        <v>Ik kan de betekenis van een woord verklaren zoals deze in een naslagwerk beschreven staat.</v>
      </c>
      <c r="D310" s="16" t="str">
        <f t="shared" si="14"/>
        <v>Bovenbouw</v>
      </c>
      <c r="E310" s="26">
        <v>8</v>
      </c>
      <c r="F310" s="5" t="s">
        <v>777</v>
      </c>
    </row>
    <row r="311" spans="1:6">
      <c r="A311" s="19" t="s">
        <v>599</v>
      </c>
      <c r="B311" s="15" t="str">
        <f t="shared" si="12"/>
        <v>Ze kunnen woorden buiten de context definiëren.</v>
      </c>
      <c r="C311" s="15" t="str">
        <f t="shared" si="13"/>
        <v>Ik kan de betekenis van een woord verklaren zoals deze in een naslagwerk beschreven staat.</v>
      </c>
      <c r="D311" s="16" t="str">
        <f t="shared" si="14"/>
        <v>Bovenbouw</v>
      </c>
      <c r="E311" s="26">
        <v>8</v>
      </c>
      <c r="F311" s="5" t="s">
        <v>661</v>
      </c>
    </row>
    <row r="312" spans="1:6">
      <c r="A312" s="19" t="s">
        <v>600</v>
      </c>
      <c r="B312" s="15" t="str">
        <f t="shared" si="12"/>
        <v>Ze leggen zelf betekenisrelaties tussen woorden.</v>
      </c>
      <c r="C312" s="15" t="str">
        <f t="shared" si="13"/>
        <v>Ik ontdek de samenhang in betekenis van woorden en kan deze verklaren.</v>
      </c>
      <c r="D312" s="16" t="str">
        <f t="shared" si="14"/>
        <v>Bovenbouw</v>
      </c>
      <c r="E312" s="26">
        <v>8</v>
      </c>
      <c r="F312" s="5" t="s">
        <v>751</v>
      </c>
    </row>
    <row r="313" spans="1:6">
      <c r="A313" s="19" t="s">
        <v>600</v>
      </c>
      <c r="B313" s="15" t="str">
        <f t="shared" si="12"/>
        <v>Ze leggen zelf betekenisrelaties tussen woorden.</v>
      </c>
      <c r="C313" s="15" t="str">
        <f t="shared" si="13"/>
        <v>Ik ontdek de samenhang in betekenis van woorden en kan deze verklaren.</v>
      </c>
      <c r="D313" s="16" t="str">
        <f t="shared" si="14"/>
        <v>Bovenbouw</v>
      </c>
      <c r="E313" s="26">
        <v>8</v>
      </c>
      <c r="F313" s="5" t="s">
        <v>732</v>
      </c>
    </row>
    <row r="314" spans="1:6">
      <c r="A314" s="19" t="s">
        <v>600</v>
      </c>
      <c r="B314" s="15" t="str">
        <f t="shared" si="12"/>
        <v>Ze leggen zelf betekenisrelaties tussen woorden.</v>
      </c>
      <c r="C314" s="15" t="str">
        <f t="shared" si="13"/>
        <v>Ik ontdek de samenhang in betekenis van woorden en kan deze verklaren.</v>
      </c>
      <c r="D314" s="16" t="str">
        <f t="shared" si="14"/>
        <v>Bovenbouw</v>
      </c>
      <c r="E314" s="26">
        <v>8</v>
      </c>
      <c r="F314" s="5" t="s">
        <v>747</v>
      </c>
    </row>
    <row r="315" spans="1:6">
      <c r="A315" s="19" t="s">
        <v>600</v>
      </c>
      <c r="B315" s="15" t="str">
        <f t="shared" si="12"/>
        <v>Ze leggen zelf betekenisrelaties tussen woorden.</v>
      </c>
      <c r="C315" s="15" t="str">
        <f t="shared" si="13"/>
        <v>Ik ontdek de samenhang in betekenis van woorden en kan deze verklaren.</v>
      </c>
      <c r="D315" s="16" t="str">
        <f t="shared" si="14"/>
        <v>Bovenbouw</v>
      </c>
      <c r="E315" s="26">
        <v>8</v>
      </c>
      <c r="F315" s="5" t="s">
        <v>752</v>
      </c>
    </row>
    <row r="316" spans="1:6">
      <c r="A316" s="19" t="s">
        <v>600</v>
      </c>
      <c r="B316" s="15" t="str">
        <f t="shared" si="12"/>
        <v>Ze leggen zelf betekenisrelaties tussen woorden.</v>
      </c>
      <c r="C316" s="15" t="str">
        <f t="shared" si="13"/>
        <v>Ik ontdek de samenhang in betekenis van woorden en kan deze verklaren.</v>
      </c>
      <c r="D316" s="16" t="str">
        <f t="shared" si="14"/>
        <v>Bovenbouw</v>
      </c>
      <c r="E316" s="26">
        <v>8</v>
      </c>
      <c r="F316" s="5" t="s">
        <v>748</v>
      </c>
    </row>
    <row r="317" spans="1:6">
      <c r="A317" s="19" t="s">
        <v>600</v>
      </c>
      <c r="B317" s="15" t="str">
        <f t="shared" si="12"/>
        <v>Ze leggen zelf betekenisrelaties tussen woorden.</v>
      </c>
      <c r="C317" s="15" t="str">
        <f t="shared" si="13"/>
        <v>Ik ontdek de samenhang in betekenis van woorden en kan deze verklaren.</v>
      </c>
      <c r="D317" s="16" t="str">
        <f t="shared" si="14"/>
        <v>Bovenbouw</v>
      </c>
      <c r="E317" s="26">
        <v>8</v>
      </c>
      <c r="F317" s="5" t="s">
        <v>729</v>
      </c>
    </row>
    <row r="318" spans="1:6">
      <c r="A318" s="19" t="s">
        <v>600</v>
      </c>
      <c r="B318" s="15" t="str">
        <f t="shared" si="12"/>
        <v>Ze leggen zelf betekenisrelaties tussen woorden.</v>
      </c>
      <c r="C318" s="15" t="str">
        <f t="shared" si="13"/>
        <v>Ik ontdek de samenhang in betekenis van woorden en kan deze verklaren.</v>
      </c>
      <c r="D318" s="16" t="str">
        <f t="shared" si="14"/>
        <v>Bovenbouw</v>
      </c>
      <c r="E318" s="26">
        <v>8</v>
      </c>
      <c r="F318" s="5" t="s">
        <v>734</v>
      </c>
    </row>
    <row r="319" spans="1:6">
      <c r="A319" s="19" t="s">
        <v>600</v>
      </c>
      <c r="B319" s="15" t="str">
        <f t="shared" si="12"/>
        <v>Ze leggen zelf betekenisrelaties tussen woorden.</v>
      </c>
      <c r="C319" s="15" t="str">
        <f t="shared" si="13"/>
        <v>Ik ontdek de samenhang in betekenis van woorden en kan deze verklaren.</v>
      </c>
      <c r="D319" s="16" t="str">
        <f t="shared" si="14"/>
        <v>Bovenbouw</v>
      </c>
      <c r="E319" s="26">
        <v>8</v>
      </c>
      <c r="F319" s="5" t="s">
        <v>740</v>
      </c>
    </row>
    <row r="320" spans="1:6">
      <c r="A320" s="19" t="s">
        <v>600</v>
      </c>
      <c r="B320" s="15" t="str">
        <f t="shared" si="12"/>
        <v>Ze leggen zelf betekenisrelaties tussen woorden.</v>
      </c>
      <c r="C320" s="15" t="str">
        <f t="shared" si="13"/>
        <v>Ik ontdek de samenhang in betekenis van woorden en kan deze verklaren.</v>
      </c>
      <c r="D320" s="16" t="str">
        <f t="shared" si="14"/>
        <v>Bovenbouw</v>
      </c>
      <c r="E320" s="26">
        <v>8</v>
      </c>
      <c r="F320" s="5" t="s">
        <v>749</v>
      </c>
    </row>
    <row r="321" spans="1:6">
      <c r="A321" s="19" t="s">
        <v>600</v>
      </c>
      <c r="B321" s="15" t="str">
        <f t="shared" si="12"/>
        <v>Ze leggen zelf betekenisrelaties tussen woorden.</v>
      </c>
      <c r="C321" s="15" t="str">
        <f t="shared" si="13"/>
        <v>Ik ontdek de samenhang in betekenis van woorden en kan deze verklaren.</v>
      </c>
      <c r="D321" s="16" t="str">
        <f t="shared" si="14"/>
        <v>Bovenbouw</v>
      </c>
      <c r="E321" s="26">
        <v>8</v>
      </c>
      <c r="F321" s="5" t="s">
        <v>722</v>
      </c>
    </row>
    <row r="322" spans="1:6">
      <c r="A322" s="19" t="s">
        <v>600</v>
      </c>
      <c r="B322" s="15" t="str">
        <f t="shared" ref="B322:B385" si="15">IF(A322="1.4.1","Kinderen verbreden en verdiepen hun woordkennis.",IF(A322="1.4.2","Ze hanteren strategieën voor het afleiden van woordbetekenissen.",IF(A322="1.4.3","Ze hanteren strategieën voor het onthouden van woorden.",IF(A322="1.4.4","Ze kennen betekenisrelaties tussen woorden (onderschikking/bovenschikking).",IF(A322="1.4.5","Ze begrijpen figuurlijk taalgebruik.",IF(A322="1.4.6","Kinderen kunnen hun woordenschat zelfstandig verbreden en verdiepen.",IF(A322="1.4.7","Ze kunnen strategieën verwoorden voor het afleiden en onthouden van woordbetekenissen.
",IF(A322="1.4.8","Ze kunnen woorden buiten de context definiëren.",IF(A322="1.4.9","Ze leggen zelf betekenisrelaties tussen woorden.",IF(A322="1.4.10","Ze passen figuurlijk taalgebruik toe","Voer tussendoel in"))))))))))</f>
        <v>Ze leggen zelf betekenisrelaties tussen woorden.</v>
      </c>
      <c r="C322" s="15" t="str">
        <f t="shared" ref="C322:C385" si="16">IF(A322="1.4.1","Ik leer steeds meer nieuwe woorden.",IF(A322="1.4.2","Ik kan uit een verhaal of gesprek opmaken wat een nieuw woord betekent.",IF(A322="1.4.3","Ik kan de betekenis van nieuwe woorden onthouden.",IF(A322="1.4.4","Ik kan de relatie tussen woorden uitleggen.",IF(A322="1.4.5","Ik kan uitleggen dat woorden soms iets anders betekenen.",IF(A322="1.4.6","Ik wil veel nieuwe woorden leren, onthouden, begrijpen en gebruiken.",IF(A322="1.4.7","Ik kan vertellen hoe ik de betekenis van nieuwe woorden ontdek en onthoud.",IF(A322="1.4.8","Ik kan de betekenis van een woord verklaren zoals deze in een naslagwerk beschreven staat.",IF(A322="1.4.9","Ik ontdek de samenhang in betekenis van woorden en kan deze verklaren.",IF(A322="1.4.10","Ik pas beeldspraak toe.","Voer tussendoel in"))))))))))</f>
        <v>Ik ontdek de samenhang in betekenis van woorden en kan deze verklaren.</v>
      </c>
      <c r="D322" s="16" t="str">
        <f t="shared" ref="D322:D385" si="17">IF(A322="1.4.1","Middenbouw",IF(A322="1.4.2","Middenbouw",IF(A322="1.4.3","Middenbouw",IF(A322="1.4.4","Middenbouw",IF(A322="1.4.5","Middenbouw",IF(A322="1.4.6","Bovenbouw",IF(A322="1.4.7","Bovenbouw",IF(A322="1.4.8","Bovenbouw",IF(A322="1.4.9","Bovenbouw",IF(A322="1.4.10","Bovenbouw","Onbepaald"))))))))))</f>
        <v>Bovenbouw</v>
      </c>
      <c r="E322" s="26">
        <v>8</v>
      </c>
      <c r="F322" s="5" t="s">
        <v>731</v>
      </c>
    </row>
    <row r="323" spans="1:6">
      <c r="A323" s="19" t="s">
        <v>600</v>
      </c>
      <c r="B323" s="15" t="str">
        <f t="shared" si="15"/>
        <v>Ze leggen zelf betekenisrelaties tussen woorden.</v>
      </c>
      <c r="C323" s="15" t="str">
        <f t="shared" si="16"/>
        <v>Ik ontdek de samenhang in betekenis van woorden en kan deze verklaren.</v>
      </c>
      <c r="D323" s="16" t="str">
        <f t="shared" si="17"/>
        <v>Bovenbouw</v>
      </c>
      <c r="E323" s="26">
        <v>8</v>
      </c>
      <c r="F323" s="5" t="s">
        <v>706</v>
      </c>
    </row>
    <row r="324" spans="1:6">
      <c r="A324" s="19" t="s">
        <v>600</v>
      </c>
      <c r="B324" s="15" t="str">
        <f t="shared" si="15"/>
        <v>Ze leggen zelf betekenisrelaties tussen woorden.</v>
      </c>
      <c r="C324" s="15" t="str">
        <f t="shared" si="16"/>
        <v>Ik ontdek de samenhang in betekenis van woorden en kan deze verklaren.</v>
      </c>
      <c r="D324" s="16" t="str">
        <f t="shared" si="17"/>
        <v>Bovenbouw</v>
      </c>
      <c r="E324" s="26">
        <v>8</v>
      </c>
      <c r="F324" s="5" t="s">
        <v>784</v>
      </c>
    </row>
    <row r="325" spans="1:6">
      <c r="A325" s="19" t="s">
        <v>600</v>
      </c>
      <c r="B325" s="15" t="str">
        <f t="shared" si="15"/>
        <v>Ze leggen zelf betekenisrelaties tussen woorden.</v>
      </c>
      <c r="C325" s="15" t="str">
        <f t="shared" si="16"/>
        <v>Ik ontdek de samenhang in betekenis van woorden en kan deze verklaren.</v>
      </c>
      <c r="D325" s="16" t="str">
        <f t="shared" si="17"/>
        <v>Bovenbouw</v>
      </c>
      <c r="E325" s="26">
        <v>8</v>
      </c>
      <c r="F325" s="5" t="s">
        <v>743</v>
      </c>
    </row>
    <row r="326" spans="1:6">
      <c r="A326" s="19" t="s">
        <v>107</v>
      </c>
      <c r="B326" s="15" t="str">
        <f t="shared" si="15"/>
        <v>Kinderen verbreden en verdiepen hun woordkennis.</v>
      </c>
      <c r="C326" s="15" t="str">
        <f t="shared" si="16"/>
        <v>Ik leer steeds meer nieuwe woorden.</v>
      </c>
      <c r="D326" s="18" t="str">
        <f t="shared" si="17"/>
        <v>Middenbouw</v>
      </c>
      <c r="E326" s="26"/>
      <c r="F326" s="5" t="s">
        <v>22</v>
      </c>
    </row>
    <row r="327" spans="1:6">
      <c r="A327" s="19" t="s">
        <v>107</v>
      </c>
      <c r="B327" s="15" t="str">
        <f t="shared" si="15"/>
        <v>Kinderen verbreden en verdiepen hun woordkennis.</v>
      </c>
      <c r="C327" s="15" t="str">
        <f t="shared" si="16"/>
        <v>Ik leer steeds meer nieuwe woorden.</v>
      </c>
      <c r="D327" s="16" t="str">
        <f t="shared" si="17"/>
        <v>Middenbouw</v>
      </c>
      <c r="E327" s="26"/>
      <c r="F327" s="5" t="s">
        <v>21</v>
      </c>
    </row>
    <row r="328" spans="1:6">
      <c r="A328" s="19" t="s">
        <v>107</v>
      </c>
      <c r="B328" s="15" t="str">
        <f t="shared" si="15"/>
        <v>Kinderen verbreden en verdiepen hun woordkennis.</v>
      </c>
      <c r="C328" s="15" t="str">
        <f t="shared" si="16"/>
        <v>Ik leer steeds meer nieuwe woorden.</v>
      </c>
      <c r="D328" s="16" t="str">
        <f t="shared" si="17"/>
        <v>Middenbouw</v>
      </c>
      <c r="E328" s="26"/>
      <c r="F328" s="5" t="s">
        <v>23</v>
      </c>
    </row>
    <row r="329" spans="1:6">
      <c r="A329" s="19" t="s">
        <v>107</v>
      </c>
      <c r="B329" s="15" t="str">
        <f t="shared" si="15"/>
        <v>Kinderen verbreden en verdiepen hun woordkennis.</v>
      </c>
      <c r="C329" s="15" t="str">
        <f t="shared" si="16"/>
        <v>Ik leer steeds meer nieuwe woorden.</v>
      </c>
      <c r="D329" s="16" t="str">
        <f t="shared" si="17"/>
        <v>Middenbouw</v>
      </c>
      <c r="E329" s="26"/>
      <c r="F329" s="5" t="s">
        <v>24</v>
      </c>
    </row>
    <row r="330" spans="1:6">
      <c r="A330" s="19" t="s">
        <v>107</v>
      </c>
      <c r="B330" s="15" t="str">
        <f t="shared" si="15"/>
        <v>Kinderen verbreden en verdiepen hun woordkennis.</v>
      </c>
      <c r="C330" s="15" t="str">
        <f t="shared" si="16"/>
        <v>Ik leer steeds meer nieuwe woorden.</v>
      </c>
      <c r="D330" s="16" t="str">
        <f t="shared" si="17"/>
        <v>Middenbouw</v>
      </c>
      <c r="E330" s="26"/>
      <c r="F330" s="5" t="s">
        <v>25</v>
      </c>
    </row>
    <row r="331" spans="1:6">
      <c r="A331" s="19" t="s">
        <v>107</v>
      </c>
      <c r="B331" s="15" t="str">
        <f t="shared" si="15"/>
        <v>Kinderen verbreden en verdiepen hun woordkennis.</v>
      </c>
      <c r="C331" s="15" t="str">
        <f t="shared" si="16"/>
        <v>Ik leer steeds meer nieuwe woorden.</v>
      </c>
      <c r="D331" s="16" t="str">
        <f t="shared" si="17"/>
        <v>Middenbouw</v>
      </c>
      <c r="E331" s="26"/>
      <c r="F331" s="5" t="s">
        <v>26</v>
      </c>
    </row>
    <row r="332" spans="1:6">
      <c r="A332" s="19" t="s">
        <v>107</v>
      </c>
      <c r="B332" s="15" t="str">
        <f t="shared" si="15"/>
        <v>Kinderen verbreden en verdiepen hun woordkennis.</v>
      </c>
      <c r="C332" s="15" t="str">
        <f t="shared" si="16"/>
        <v>Ik leer steeds meer nieuwe woorden.</v>
      </c>
      <c r="D332" s="16" t="str">
        <f t="shared" si="17"/>
        <v>Middenbouw</v>
      </c>
      <c r="E332" s="26"/>
      <c r="F332" s="5" t="s">
        <v>27</v>
      </c>
    </row>
    <row r="333" spans="1:6">
      <c r="A333" s="19" t="s">
        <v>107</v>
      </c>
      <c r="B333" s="15" t="str">
        <f t="shared" si="15"/>
        <v>Kinderen verbreden en verdiepen hun woordkennis.</v>
      </c>
      <c r="C333" s="15" t="str">
        <f t="shared" si="16"/>
        <v>Ik leer steeds meer nieuwe woorden.</v>
      </c>
      <c r="D333" s="16" t="str">
        <f t="shared" si="17"/>
        <v>Middenbouw</v>
      </c>
      <c r="E333" s="26"/>
      <c r="F333" s="5" t="s">
        <v>29</v>
      </c>
    </row>
    <row r="334" spans="1:6">
      <c r="A334" s="19" t="s">
        <v>107</v>
      </c>
      <c r="B334" s="15" t="str">
        <f t="shared" si="15"/>
        <v>Kinderen verbreden en verdiepen hun woordkennis.</v>
      </c>
      <c r="C334" s="15" t="str">
        <f t="shared" si="16"/>
        <v>Ik leer steeds meer nieuwe woorden.</v>
      </c>
      <c r="D334" s="16" t="str">
        <f t="shared" si="17"/>
        <v>Middenbouw</v>
      </c>
      <c r="E334" s="26"/>
      <c r="F334" s="5" t="s">
        <v>28</v>
      </c>
    </row>
    <row r="335" spans="1:6">
      <c r="A335" s="19" t="s">
        <v>107</v>
      </c>
      <c r="B335" s="15" t="str">
        <f t="shared" si="15"/>
        <v>Kinderen verbreden en verdiepen hun woordkennis.</v>
      </c>
      <c r="C335" s="15" t="str">
        <f t="shared" si="16"/>
        <v>Ik leer steeds meer nieuwe woorden.</v>
      </c>
      <c r="D335" s="16" t="str">
        <f t="shared" si="17"/>
        <v>Middenbouw</v>
      </c>
      <c r="E335" s="26"/>
      <c r="F335" s="5" t="s">
        <v>30</v>
      </c>
    </row>
    <row r="336" spans="1:6">
      <c r="A336" s="19" t="s">
        <v>107</v>
      </c>
      <c r="B336" s="15" t="str">
        <f t="shared" si="15"/>
        <v>Kinderen verbreden en verdiepen hun woordkennis.</v>
      </c>
      <c r="C336" s="15" t="str">
        <f t="shared" si="16"/>
        <v>Ik leer steeds meer nieuwe woorden.</v>
      </c>
      <c r="D336" s="16" t="str">
        <f t="shared" si="17"/>
        <v>Middenbouw</v>
      </c>
      <c r="E336" s="26"/>
      <c r="F336" s="5" t="s">
        <v>31</v>
      </c>
    </row>
    <row r="337" spans="1:6">
      <c r="A337" s="19" t="s">
        <v>107</v>
      </c>
      <c r="B337" s="15" t="str">
        <f t="shared" si="15"/>
        <v>Kinderen verbreden en verdiepen hun woordkennis.</v>
      </c>
      <c r="C337" s="15" t="str">
        <f t="shared" si="16"/>
        <v>Ik leer steeds meer nieuwe woorden.</v>
      </c>
      <c r="D337" s="16" t="str">
        <f t="shared" si="17"/>
        <v>Middenbouw</v>
      </c>
      <c r="E337" s="26"/>
      <c r="F337" s="5" t="s">
        <v>32</v>
      </c>
    </row>
    <row r="338" spans="1:6">
      <c r="A338" s="19" t="s">
        <v>107</v>
      </c>
      <c r="B338" s="15" t="str">
        <f t="shared" si="15"/>
        <v>Kinderen verbreden en verdiepen hun woordkennis.</v>
      </c>
      <c r="C338" s="15" t="str">
        <f t="shared" si="16"/>
        <v>Ik leer steeds meer nieuwe woorden.</v>
      </c>
      <c r="D338" s="16" t="str">
        <f t="shared" si="17"/>
        <v>Middenbouw</v>
      </c>
      <c r="E338" s="26"/>
      <c r="F338" s="5" t="s">
        <v>33</v>
      </c>
    </row>
    <row r="339" spans="1:6">
      <c r="A339" s="19" t="s">
        <v>107</v>
      </c>
      <c r="B339" s="15" t="str">
        <f t="shared" si="15"/>
        <v>Kinderen verbreden en verdiepen hun woordkennis.</v>
      </c>
      <c r="C339" s="15" t="str">
        <f t="shared" si="16"/>
        <v>Ik leer steeds meer nieuwe woorden.</v>
      </c>
      <c r="D339" s="16" t="str">
        <f t="shared" si="17"/>
        <v>Middenbouw</v>
      </c>
      <c r="E339" s="26"/>
      <c r="F339" s="5" t="s">
        <v>34</v>
      </c>
    </row>
    <row r="340" spans="1:6">
      <c r="A340" s="19" t="s">
        <v>107</v>
      </c>
      <c r="B340" s="15" t="str">
        <f t="shared" si="15"/>
        <v>Kinderen verbreden en verdiepen hun woordkennis.</v>
      </c>
      <c r="C340" s="15" t="str">
        <f t="shared" si="16"/>
        <v>Ik leer steeds meer nieuwe woorden.</v>
      </c>
      <c r="D340" s="16" t="str">
        <f t="shared" si="17"/>
        <v>Middenbouw</v>
      </c>
      <c r="E340" s="26"/>
      <c r="F340" s="5" t="s">
        <v>35</v>
      </c>
    </row>
    <row r="341" spans="1:6">
      <c r="A341" s="19" t="s">
        <v>107</v>
      </c>
      <c r="B341" s="15" t="str">
        <f t="shared" si="15"/>
        <v>Kinderen verbreden en verdiepen hun woordkennis.</v>
      </c>
      <c r="C341" s="15" t="str">
        <f t="shared" si="16"/>
        <v>Ik leer steeds meer nieuwe woorden.</v>
      </c>
      <c r="D341" s="16" t="str">
        <f t="shared" si="17"/>
        <v>Middenbouw</v>
      </c>
      <c r="E341" s="26"/>
      <c r="F341" s="5" t="s">
        <v>38</v>
      </c>
    </row>
    <row r="342" spans="1:6">
      <c r="A342" s="19" t="s">
        <v>107</v>
      </c>
      <c r="B342" s="15" t="str">
        <f t="shared" si="15"/>
        <v>Kinderen verbreden en verdiepen hun woordkennis.</v>
      </c>
      <c r="C342" s="15" t="str">
        <f t="shared" si="16"/>
        <v>Ik leer steeds meer nieuwe woorden.</v>
      </c>
      <c r="D342" s="16" t="str">
        <f t="shared" si="17"/>
        <v>Middenbouw</v>
      </c>
      <c r="E342" s="26"/>
      <c r="F342" s="5" t="s">
        <v>36</v>
      </c>
    </row>
    <row r="343" spans="1:6">
      <c r="A343" s="19" t="s">
        <v>107</v>
      </c>
      <c r="B343" s="15" t="str">
        <f t="shared" si="15"/>
        <v>Kinderen verbreden en verdiepen hun woordkennis.</v>
      </c>
      <c r="C343" s="15" t="str">
        <f t="shared" si="16"/>
        <v>Ik leer steeds meer nieuwe woorden.</v>
      </c>
      <c r="D343" s="16" t="str">
        <f t="shared" si="17"/>
        <v>Middenbouw</v>
      </c>
      <c r="E343" s="26"/>
      <c r="F343" s="5" t="s">
        <v>37</v>
      </c>
    </row>
    <row r="344" spans="1:6">
      <c r="A344" s="19" t="s">
        <v>107</v>
      </c>
      <c r="B344" s="15" t="str">
        <f t="shared" si="15"/>
        <v>Kinderen verbreden en verdiepen hun woordkennis.</v>
      </c>
      <c r="C344" s="15" t="str">
        <f t="shared" si="16"/>
        <v>Ik leer steeds meer nieuwe woorden.</v>
      </c>
      <c r="D344" s="16" t="str">
        <f t="shared" si="17"/>
        <v>Middenbouw</v>
      </c>
      <c r="E344" s="26"/>
      <c r="F344" s="5" t="s">
        <v>39</v>
      </c>
    </row>
    <row r="345" spans="1:6">
      <c r="A345" s="19" t="s">
        <v>107</v>
      </c>
      <c r="B345" s="15" t="str">
        <f t="shared" si="15"/>
        <v>Kinderen verbreden en verdiepen hun woordkennis.</v>
      </c>
      <c r="C345" s="15" t="str">
        <f t="shared" si="16"/>
        <v>Ik leer steeds meer nieuwe woorden.</v>
      </c>
      <c r="D345" s="16" t="str">
        <f t="shared" si="17"/>
        <v>Middenbouw</v>
      </c>
      <c r="E345" s="26"/>
      <c r="F345" s="5" t="s">
        <v>40</v>
      </c>
    </row>
    <row r="346" spans="1:6">
      <c r="A346" s="19" t="s">
        <v>107</v>
      </c>
      <c r="B346" s="15" t="str">
        <f t="shared" si="15"/>
        <v>Kinderen verbreden en verdiepen hun woordkennis.</v>
      </c>
      <c r="C346" s="15" t="str">
        <f t="shared" si="16"/>
        <v>Ik leer steeds meer nieuwe woorden.</v>
      </c>
      <c r="D346" s="16" t="str">
        <f t="shared" si="17"/>
        <v>Middenbouw</v>
      </c>
      <c r="E346" s="26"/>
      <c r="F346" s="5" t="s">
        <v>41</v>
      </c>
    </row>
    <row r="347" spans="1:6">
      <c r="A347" s="19" t="s">
        <v>107</v>
      </c>
      <c r="B347" s="15" t="str">
        <f t="shared" si="15"/>
        <v>Kinderen verbreden en verdiepen hun woordkennis.</v>
      </c>
      <c r="C347" s="15" t="str">
        <f t="shared" si="16"/>
        <v>Ik leer steeds meer nieuwe woorden.</v>
      </c>
      <c r="D347" s="16" t="str">
        <f t="shared" si="17"/>
        <v>Middenbouw</v>
      </c>
      <c r="E347" s="26"/>
      <c r="F347" s="5" t="s">
        <v>42</v>
      </c>
    </row>
    <row r="348" spans="1:6">
      <c r="A348" s="19" t="s">
        <v>107</v>
      </c>
      <c r="B348" s="15" t="str">
        <f t="shared" si="15"/>
        <v>Kinderen verbreden en verdiepen hun woordkennis.</v>
      </c>
      <c r="C348" s="15" t="str">
        <f t="shared" si="16"/>
        <v>Ik leer steeds meer nieuwe woorden.</v>
      </c>
      <c r="D348" s="16" t="str">
        <f t="shared" si="17"/>
        <v>Middenbouw</v>
      </c>
      <c r="E348" s="27"/>
      <c r="F348" s="20" t="s">
        <v>43</v>
      </c>
    </row>
    <row r="349" spans="1:6">
      <c r="A349" s="19" t="s">
        <v>107</v>
      </c>
      <c r="B349" s="15" t="str">
        <f t="shared" si="15"/>
        <v>Kinderen verbreden en verdiepen hun woordkennis.</v>
      </c>
      <c r="C349" s="15" t="str">
        <f t="shared" si="16"/>
        <v>Ik leer steeds meer nieuwe woorden.</v>
      </c>
      <c r="D349" s="16" t="str">
        <f t="shared" si="17"/>
        <v>Middenbouw</v>
      </c>
      <c r="E349" s="26"/>
      <c r="F349" s="5" t="s">
        <v>44</v>
      </c>
    </row>
    <row r="350" spans="1:6">
      <c r="A350" s="19" t="s">
        <v>107</v>
      </c>
      <c r="B350" s="15" t="str">
        <f t="shared" si="15"/>
        <v>Kinderen verbreden en verdiepen hun woordkennis.</v>
      </c>
      <c r="C350" s="15" t="str">
        <f t="shared" si="16"/>
        <v>Ik leer steeds meer nieuwe woorden.</v>
      </c>
      <c r="D350" s="16" t="str">
        <f t="shared" si="17"/>
        <v>Middenbouw</v>
      </c>
      <c r="E350" s="26"/>
      <c r="F350" s="5" t="s">
        <v>45</v>
      </c>
    </row>
    <row r="351" spans="1:6">
      <c r="A351" s="19" t="s">
        <v>107</v>
      </c>
      <c r="B351" s="15" t="str">
        <f t="shared" si="15"/>
        <v>Kinderen verbreden en verdiepen hun woordkennis.</v>
      </c>
      <c r="C351" s="15" t="str">
        <f t="shared" si="16"/>
        <v>Ik leer steeds meer nieuwe woorden.</v>
      </c>
      <c r="D351" s="16" t="str">
        <f t="shared" si="17"/>
        <v>Middenbouw</v>
      </c>
      <c r="E351" s="26"/>
      <c r="F351" s="5" t="s">
        <v>46</v>
      </c>
    </row>
    <row r="352" spans="1:6">
      <c r="A352" s="19" t="s">
        <v>107</v>
      </c>
      <c r="B352" s="15" t="str">
        <f t="shared" si="15"/>
        <v>Kinderen verbreden en verdiepen hun woordkennis.</v>
      </c>
      <c r="C352" s="15" t="str">
        <f t="shared" si="16"/>
        <v>Ik leer steeds meer nieuwe woorden.</v>
      </c>
      <c r="D352" s="16" t="str">
        <f t="shared" si="17"/>
        <v>Middenbouw</v>
      </c>
      <c r="E352" s="26"/>
      <c r="F352" s="5" t="s">
        <v>47</v>
      </c>
    </row>
    <row r="353" spans="1:6">
      <c r="A353" s="19" t="s">
        <v>107</v>
      </c>
      <c r="B353" s="15" t="str">
        <f t="shared" si="15"/>
        <v>Kinderen verbreden en verdiepen hun woordkennis.</v>
      </c>
      <c r="C353" s="15" t="str">
        <f t="shared" si="16"/>
        <v>Ik leer steeds meer nieuwe woorden.</v>
      </c>
      <c r="D353" s="16" t="str">
        <f t="shared" si="17"/>
        <v>Middenbouw</v>
      </c>
      <c r="E353" s="26"/>
      <c r="F353" s="5" t="s">
        <v>48</v>
      </c>
    </row>
    <row r="354" spans="1:6">
      <c r="A354" s="19" t="s">
        <v>107</v>
      </c>
      <c r="B354" s="15" t="str">
        <f t="shared" si="15"/>
        <v>Kinderen verbreden en verdiepen hun woordkennis.</v>
      </c>
      <c r="C354" s="15" t="str">
        <f t="shared" si="16"/>
        <v>Ik leer steeds meer nieuwe woorden.</v>
      </c>
      <c r="D354" s="16" t="str">
        <f t="shared" si="17"/>
        <v>Middenbouw</v>
      </c>
      <c r="E354" s="26"/>
      <c r="F354" s="5" t="s">
        <v>49</v>
      </c>
    </row>
    <row r="355" spans="1:6">
      <c r="A355" s="19" t="s">
        <v>107</v>
      </c>
      <c r="B355" s="15" t="str">
        <f t="shared" si="15"/>
        <v>Kinderen verbreden en verdiepen hun woordkennis.</v>
      </c>
      <c r="C355" s="15" t="str">
        <f t="shared" si="16"/>
        <v>Ik leer steeds meer nieuwe woorden.</v>
      </c>
      <c r="D355" s="16" t="str">
        <f t="shared" si="17"/>
        <v>Middenbouw</v>
      </c>
      <c r="E355" s="26"/>
      <c r="F355" s="5" t="s">
        <v>50</v>
      </c>
    </row>
    <row r="356" spans="1:6">
      <c r="A356" s="19" t="s">
        <v>107</v>
      </c>
      <c r="B356" s="15" t="str">
        <f t="shared" si="15"/>
        <v>Kinderen verbreden en verdiepen hun woordkennis.</v>
      </c>
      <c r="C356" s="15" t="str">
        <f t="shared" si="16"/>
        <v>Ik leer steeds meer nieuwe woorden.</v>
      </c>
      <c r="D356" s="16" t="str">
        <f t="shared" si="17"/>
        <v>Middenbouw</v>
      </c>
      <c r="E356" s="26"/>
      <c r="F356" s="5" t="s">
        <v>51</v>
      </c>
    </row>
    <row r="357" spans="1:6">
      <c r="A357" s="19" t="s">
        <v>107</v>
      </c>
      <c r="B357" s="15" t="str">
        <f t="shared" si="15"/>
        <v>Kinderen verbreden en verdiepen hun woordkennis.</v>
      </c>
      <c r="C357" s="15" t="str">
        <f t="shared" si="16"/>
        <v>Ik leer steeds meer nieuwe woorden.</v>
      </c>
      <c r="D357" s="16" t="str">
        <f t="shared" si="17"/>
        <v>Middenbouw</v>
      </c>
      <c r="E357" s="26"/>
      <c r="F357" s="5" t="s">
        <v>52</v>
      </c>
    </row>
    <row r="358" spans="1:6">
      <c r="A358" s="19" t="s">
        <v>107</v>
      </c>
      <c r="B358" s="15" t="str">
        <f t="shared" si="15"/>
        <v>Kinderen verbreden en verdiepen hun woordkennis.</v>
      </c>
      <c r="C358" s="15" t="str">
        <f t="shared" si="16"/>
        <v>Ik leer steeds meer nieuwe woorden.</v>
      </c>
      <c r="D358" s="16" t="str">
        <f t="shared" si="17"/>
        <v>Middenbouw</v>
      </c>
      <c r="E358" s="26"/>
      <c r="F358" s="5" t="s">
        <v>53</v>
      </c>
    </row>
    <row r="359" spans="1:6">
      <c r="A359" s="19" t="s">
        <v>107</v>
      </c>
      <c r="B359" s="15" t="str">
        <f t="shared" si="15"/>
        <v>Kinderen verbreden en verdiepen hun woordkennis.</v>
      </c>
      <c r="C359" s="15" t="str">
        <f t="shared" si="16"/>
        <v>Ik leer steeds meer nieuwe woorden.</v>
      </c>
      <c r="D359" s="16" t="str">
        <f t="shared" si="17"/>
        <v>Middenbouw</v>
      </c>
      <c r="E359" s="26"/>
      <c r="F359" s="5" t="s">
        <v>54</v>
      </c>
    </row>
    <row r="360" spans="1:6">
      <c r="A360" s="19" t="s">
        <v>107</v>
      </c>
      <c r="B360" s="15" t="str">
        <f t="shared" si="15"/>
        <v>Kinderen verbreden en verdiepen hun woordkennis.</v>
      </c>
      <c r="C360" s="15" t="str">
        <f t="shared" si="16"/>
        <v>Ik leer steeds meer nieuwe woorden.</v>
      </c>
      <c r="D360" s="16" t="str">
        <f t="shared" si="17"/>
        <v>Middenbouw</v>
      </c>
      <c r="E360" s="26"/>
      <c r="F360" s="5" t="s">
        <v>55</v>
      </c>
    </row>
    <row r="361" spans="1:6">
      <c r="A361" s="19" t="s">
        <v>107</v>
      </c>
      <c r="B361" s="15" t="str">
        <f t="shared" si="15"/>
        <v>Kinderen verbreden en verdiepen hun woordkennis.</v>
      </c>
      <c r="C361" s="15" t="str">
        <f t="shared" si="16"/>
        <v>Ik leer steeds meer nieuwe woorden.</v>
      </c>
      <c r="D361" s="16" t="str">
        <f t="shared" si="17"/>
        <v>Middenbouw</v>
      </c>
      <c r="E361" s="26"/>
      <c r="F361" s="5" t="s">
        <v>56</v>
      </c>
    </row>
    <row r="362" spans="1:6">
      <c r="A362" s="19" t="s">
        <v>107</v>
      </c>
      <c r="B362" s="15" t="str">
        <f t="shared" si="15"/>
        <v>Kinderen verbreden en verdiepen hun woordkennis.</v>
      </c>
      <c r="C362" s="15" t="str">
        <f t="shared" si="16"/>
        <v>Ik leer steeds meer nieuwe woorden.</v>
      </c>
      <c r="D362" s="16" t="str">
        <f t="shared" si="17"/>
        <v>Middenbouw</v>
      </c>
      <c r="E362" s="26"/>
      <c r="F362" s="5" t="s">
        <v>57</v>
      </c>
    </row>
    <row r="363" spans="1:6">
      <c r="A363" s="19" t="s">
        <v>107</v>
      </c>
      <c r="B363" s="15" t="str">
        <f t="shared" si="15"/>
        <v>Kinderen verbreden en verdiepen hun woordkennis.</v>
      </c>
      <c r="C363" s="15" t="str">
        <f t="shared" si="16"/>
        <v>Ik leer steeds meer nieuwe woorden.</v>
      </c>
      <c r="D363" s="16" t="str">
        <f t="shared" si="17"/>
        <v>Middenbouw</v>
      </c>
      <c r="E363" s="26"/>
      <c r="F363" s="5" t="s">
        <v>58</v>
      </c>
    </row>
    <row r="364" spans="1:6">
      <c r="A364" s="19" t="s">
        <v>107</v>
      </c>
      <c r="B364" s="15" t="str">
        <f t="shared" si="15"/>
        <v>Kinderen verbreden en verdiepen hun woordkennis.</v>
      </c>
      <c r="C364" s="15" t="str">
        <f t="shared" si="16"/>
        <v>Ik leer steeds meer nieuwe woorden.</v>
      </c>
      <c r="D364" s="16" t="str">
        <f t="shared" si="17"/>
        <v>Middenbouw</v>
      </c>
      <c r="E364" s="26"/>
      <c r="F364" s="5" t="s">
        <v>59</v>
      </c>
    </row>
    <row r="365" spans="1:6">
      <c r="A365" s="19" t="s">
        <v>107</v>
      </c>
      <c r="B365" s="15" t="str">
        <f t="shared" si="15"/>
        <v>Kinderen verbreden en verdiepen hun woordkennis.</v>
      </c>
      <c r="C365" s="15" t="str">
        <f t="shared" si="16"/>
        <v>Ik leer steeds meer nieuwe woorden.</v>
      </c>
      <c r="D365" s="16" t="str">
        <f t="shared" si="17"/>
        <v>Middenbouw</v>
      </c>
      <c r="E365" s="26"/>
      <c r="F365" s="5" t="s">
        <v>60</v>
      </c>
    </row>
    <row r="366" spans="1:6">
      <c r="A366" s="19" t="s">
        <v>107</v>
      </c>
      <c r="B366" s="15" t="str">
        <f t="shared" si="15"/>
        <v>Kinderen verbreden en verdiepen hun woordkennis.</v>
      </c>
      <c r="C366" s="15" t="str">
        <f t="shared" si="16"/>
        <v>Ik leer steeds meer nieuwe woorden.</v>
      </c>
      <c r="D366" s="16" t="str">
        <f t="shared" si="17"/>
        <v>Middenbouw</v>
      </c>
      <c r="E366" s="26"/>
      <c r="F366" s="5" t="s">
        <v>61</v>
      </c>
    </row>
    <row r="367" spans="1:6">
      <c r="A367" s="19" t="s">
        <v>107</v>
      </c>
      <c r="B367" s="15" t="str">
        <f t="shared" si="15"/>
        <v>Kinderen verbreden en verdiepen hun woordkennis.</v>
      </c>
      <c r="C367" s="15" t="str">
        <f t="shared" si="16"/>
        <v>Ik leer steeds meer nieuwe woorden.</v>
      </c>
      <c r="D367" s="16" t="str">
        <f t="shared" si="17"/>
        <v>Middenbouw</v>
      </c>
      <c r="E367" s="26"/>
      <c r="F367" s="5" t="s">
        <v>62</v>
      </c>
    </row>
    <row r="368" spans="1:6">
      <c r="A368" s="19" t="s">
        <v>107</v>
      </c>
      <c r="B368" s="15" t="str">
        <f t="shared" si="15"/>
        <v>Kinderen verbreden en verdiepen hun woordkennis.</v>
      </c>
      <c r="C368" s="15" t="str">
        <f t="shared" si="16"/>
        <v>Ik leer steeds meer nieuwe woorden.</v>
      </c>
      <c r="D368" s="16" t="str">
        <f t="shared" si="17"/>
        <v>Middenbouw</v>
      </c>
      <c r="E368" s="26"/>
      <c r="F368" s="5" t="s">
        <v>63</v>
      </c>
    </row>
    <row r="369" spans="1:6">
      <c r="A369" s="19" t="s">
        <v>107</v>
      </c>
      <c r="B369" s="15" t="str">
        <f t="shared" si="15"/>
        <v>Kinderen verbreden en verdiepen hun woordkennis.</v>
      </c>
      <c r="C369" s="15" t="str">
        <f t="shared" si="16"/>
        <v>Ik leer steeds meer nieuwe woorden.</v>
      </c>
      <c r="D369" s="16" t="str">
        <f t="shared" si="17"/>
        <v>Middenbouw</v>
      </c>
      <c r="E369" s="26"/>
      <c r="F369" s="5" t="s">
        <v>64</v>
      </c>
    </row>
    <row r="370" spans="1:6">
      <c r="A370" s="19" t="s">
        <v>107</v>
      </c>
      <c r="B370" s="15" t="str">
        <f t="shared" si="15"/>
        <v>Kinderen verbreden en verdiepen hun woordkennis.</v>
      </c>
      <c r="C370" s="15" t="str">
        <f t="shared" si="16"/>
        <v>Ik leer steeds meer nieuwe woorden.</v>
      </c>
      <c r="D370" s="16" t="str">
        <f t="shared" si="17"/>
        <v>Middenbouw</v>
      </c>
      <c r="E370" s="26"/>
      <c r="F370" s="5" t="s">
        <v>65</v>
      </c>
    </row>
    <row r="371" spans="1:6">
      <c r="A371" s="19" t="s">
        <v>107</v>
      </c>
      <c r="B371" s="15" t="str">
        <f t="shared" si="15"/>
        <v>Kinderen verbreden en verdiepen hun woordkennis.</v>
      </c>
      <c r="C371" s="15" t="str">
        <f t="shared" si="16"/>
        <v>Ik leer steeds meer nieuwe woorden.</v>
      </c>
      <c r="D371" s="16" t="str">
        <f t="shared" si="17"/>
        <v>Middenbouw</v>
      </c>
      <c r="E371" s="26"/>
      <c r="F371" s="5" t="s">
        <v>66</v>
      </c>
    </row>
    <row r="372" spans="1:6">
      <c r="A372" s="19" t="s">
        <v>107</v>
      </c>
      <c r="B372" s="15" t="str">
        <f t="shared" si="15"/>
        <v>Kinderen verbreden en verdiepen hun woordkennis.</v>
      </c>
      <c r="C372" s="15" t="str">
        <f t="shared" si="16"/>
        <v>Ik leer steeds meer nieuwe woorden.</v>
      </c>
      <c r="D372" s="16" t="str">
        <f t="shared" si="17"/>
        <v>Middenbouw</v>
      </c>
      <c r="E372" s="26"/>
      <c r="F372" s="5" t="s">
        <v>67</v>
      </c>
    </row>
    <row r="373" spans="1:6">
      <c r="A373" s="19" t="s">
        <v>107</v>
      </c>
      <c r="B373" s="15" t="str">
        <f t="shared" si="15"/>
        <v>Kinderen verbreden en verdiepen hun woordkennis.</v>
      </c>
      <c r="C373" s="15" t="str">
        <f t="shared" si="16"/>
        <v>Ik leer steeds meer nieuwe woorden.</v>
      </c>
      <c r="D373" s="16" t="str">
        <f t="shared" si="17"/>
        <v>Middenbouw</v>
      </c>
      <c r="E373" s="26"/>
      <c r="F373" s="5" t="s">
        <v>68</v>
      </c>
    </row>
    <row r="374" spans="1:6">
      <c r="A374" s="21" t="s">
        <v>107</v>
      </c>
      <c r="B374" s="15" t="str">
        <f t="shared" si="15"/>
        <v>Kinderen verbreden en verdiepen hun woordkennis.</v>
      </c>
      <c r="C374" s="15" t="str">
        <f t="shared" si="16"/>
        <v>Ik leer steeds meer nieuwe woorden.</v>
      </c>
      <c r="D374" s="16" t="str">
        <f t="shared" si="17"/>
        <v>Middenbouw</v>
      </c>
      <c r="E374" s="26"/>
      <c r="F374" s="5" t="s">
        <v>69</v>
      </c>
    </row>
    <row r="375" spans="1:6">
      <c r="A375" s="21" t="s">
        <v>107</v>
      </c>
      <c r="B375" s="15" t="str">
        <f t="shared" si="15"/>
        <v>Kinderen verbreden en verdiepen hun woordkennis.</v>
      </c>
      <c r="C375" s="15" t="str">
        <f t="shared" si="16"/>
        <v>Ik leer steeds meer nieuwe woorden.</v>
      </c>
      <c r="D375" s="16" t="str">
        <f t="shared" si="17"/>
        <v>Middenbouw</v>
      </c>
      <c r="E375" s="26"/>
      <c r="F375" s="5" t="s">
        <v>70</v>
      </c>
    </row>
    <row r="376" spans="1:6">
      <c r="A376" s="21" t="s">
        <v>107</v>
      </c>
      <c r="B376" s="15" t="str">
        <f t="shared" si="15"/>
        <v>Kinderen verbreden en verdiepen hun woordkennis.</v>
      </c>
      <c r="C376" s="15" t="str">
        <f t="shared" si="16"/>
        <v>Ik leer steeds meer nieuwe woorden.</v>
      </c>
      <c r="D376" s="16" t="str">
        <f t="shared" si="17"/>
        <v>Middenbouw</v>
      </c>
      <c r="E376" s="26"/>
      <c r="F376" s="5" t="s">
        <v>71</v>
      </c>
    </row>
    <row r="377" spans="1:6">
      <c r="A377" s="21" t="s">
        <v>107</v>
      </c>
      <c r="B377" s="15" t="str">
        <f t="shared" si="15"/>
        <v>Kinderen verbreden en verdiepen hun woordkennis.</v>
      </c>
      <c r="C377" s="15" t="str">
        <f t="shared" si="16"/>
        <v>Ik leer steeds meer nieuwe woorden.</v>
      </c>
      <c r="D377" s="16" t="str">
        <f t="shared" si="17"/>
        <v>Middenbouw</v>
      </c>
      <c r="E377" s="26"/>
      <c r="F377" s="5" t="s">
        <v>72</v>
      </c>
    </row>
    <row r="378" spans="1:6">
      <c r="A378" s="21" t="s">
        <v>107</v>
      </c>
      <c r="B378" s="15" t="str">
        <f t="shared" si="15"/>
        <v>Kinderen verbreden en verdiepen hun woordkennis.</v>
      </c>
      <c r="C378" s="15" t="str">
        <f t="shared" si="16"/>
        <v>Ik leer steeds meer nieuwe woorden.</v>
      </c>
      <c r="D378" s="16" t="str">
        <f t="shared" si="17"/>
        <v>Middenbouw</v>
      </c>
      <c r="E378" s="26"/>
      <c r="F378" s="5" t="s">
        <v>73</v>
      </c>
    </row>
    <row r="379" spans="1:6">
      <c r="A379" s="21" t="s">
        <v>107</v>
      </c>
      <c r="B379" s="15" t="str">
        <f t="shared" si="15"/>
        <v>Kinderen verbreden en verdiepen hun woordkennis.</v>
      </c>
      <c r="C379" s="15" t="str">
        <f t="shared" si="16"/>
        <v>Ik leer steeds meer nieuwe woorden.</v>
      </c>
      <c r="D379" s="16" t="str">
        <f t="shared" si="17"/>
        <v>Middenbouw</v>
      </c>
      <c r="E379" s="26"/>
      <c r="F379" s="5" t="s">
        <v>74</v>
      </c>
    </row>
    <row r="380" spans="1:6">
      <c r="A380" s="21" t="s">
        <v>107</v>
      </c>
      <c r="B380" s="15" t="str">
        <f t="shared" si="15"/>
        <v>Kinderen verbreden en verdiepen hun woordkennis.</v>
      </c>
      <c r="C380" s="15" t="str">
        <f t="shared" si="16"/>
        <v>Ik leer steeds meer nieuwe woorden.</v>
      </c>
      <c r="D380" s="16" t="str">
        <f t="shared" si="17"/>
        <v>Middenbouw</v>
      </c>
      <c r="E380" s="26"/>
      <c r="F380" s="5" t="s">
        <v>76</v>
      </c>
    </row>
    <row r="381" spans="1:6">
      <c r="A381" s="21" t="s">
        <v>107</v>
      </c>
      <c r="B381" s="15" t="str">
        <f t="shared" si="15"/>
        <v>Kinderen verbreden en verdiepen hun woordkennis.</v>
      </c>
      <c r="C381" s="15" t="str">
        <f t="shared" si="16"/>
        <v>Ik leer steeds meer nieuwe woorden.</v>
      </c>
      <c r="D381" s="16" t="str">
        <f t="shared" si="17"/>
        <v>Middenbouw</v>
      </c>
      <c r="E381" s="26"/>
      <c r="F381" s="5" t="s">
        <v>75</v>
      </c>
    </row>
    <row r="382" spans="1:6">
      <c r="A382" s="21" t="s">
        <v>107</v>
      </c>
      <c r="B382" s="15" t="str">
        <f t="shared" si="15"/>
        <v>Kinderen verbreden en verdiepen hun woordkennis.</v>
      </c>
      <c r="C382" s="15" t="str">
        <f t="shared" si="16"/>
        <v>Ik leer steeds meer nieuwe woorden.</v>
      </c>
      <c r="D382" s="16" t="str">
        <f t="shared" si="17"/>
        <v>Middenbouw</v>
      </c>
      <c r="E382" s="26"/>
      <c r="F382" s="5" t="s">
        <v>77</v>
      </c>
    </row>
    <row r="383" spans="1:6">
      <c r="A383" s="9" t="s">
        <v>107</v>
      </c>
      <c r="B383" s="15" t="str">
        <f t="shared" si="15"/>
        <v>Kinderen verbreden en verdiepen hun woordkennis.</v>
      </c>
      <c r="C383" s="15" t="str">
        <f t="shared" si="16"/>
        <v>Ik leer steeds meer nieuwe woorden.</v>
      </c>
      <c r="D383" s="16" t="str">
        <f t="shared" si="17"/>
        <v>Middenbouw</v>
      </c>
      <c r="E383" s="26"/>
      <c r="F383" s="5" t="s">
        <v>78</v>
      </c>
    </row>
    <row r="384" spans="1:6">
      <c r="A384" s="9" t="s">
        <v>107</v>
      </c>
      <c r="B384" s="15" t="str">
        <f t="shared" si="15"/>
        <v>Kinderen verbreden en verdiepen hun woordkennis.</v>
      </c>
      <c r="C384" s="15" t="str">
        <f t="shared" si="16"/>
        <v>Ik leer steeds meer nieuwe woorden.</v>
      </c>
      <c r="D384" s="16" t="str">
        <f t="shared" si="17"/>
        <v>Middenbouw</v>
      </c>
      <c r="E384" s="26"/>
      <c r="F384" s="5" t="s">
        <v>79</v>
      </c>
    </row>
    <row r="385" spans="1:6">
      <c r="A385" s="9" t="s">
        <v>107</v>
      </c>
      <c r="B385" s="15" t="str">
        <f t="shared" si="15"/>
        <v>Kinderen verbreden en verdiepen hun woordkennis.</v>
      </c>
      <c r="C385" s="15" t="str">
        <f t="shared" si="16"/>
        <v>Ik leer steeds meer nieuwe woorden.</v>
      </c>
      <c r="D385" s="16" t="str">
        <f t="shared" si="17"/>
        <v>Middenbouw</v>
      </c>
      <c r="E385" s="26"/>
      <c r="F385" s="5" t="s">
        <v>80</v>
      </c>
    </row>
    <row r="386" spans="1:6">
      <c r="A386" s="9" t="s">
        <v>107</v>
      </c>
      <c r="B386" s="15" t="str">
        <f t="shared" ref="B386:B449" si="18">IF(A386="1.4.1","Kinderen verbreden en verdiepen hun woordkennis.",IF(A386="1.4.2","Ze hanteren strategieën voor het afleiden van woordbetekenissen.",IF(A386="1.4.3","Ze hanteren strategieën voor het onthouden van woorden.",IF(A386="1.4.4","Ze kennen betekenisrelaties tussen woorden (onderschikking/bovenschikking).",IF(A386="1.4.5","Ze begrijpen figuurlijk taalgebruik.",IF(A386="1.4.6","Kinderen kunnen hun woordenschat zelfstandig verbreden en verdiepen.",IF(A386="1.4.7","Ze kunnen strategieën verwoorden voor het afleiden en onthouden van woordbetekenissen.
",IF(A386="1.4.8","Ze kunnen woorden buiten de context definiëren.",IF(A386="1.4.9","Ze leggen zelf betekenisrelaties tussen woorden.",IF(A386="1.4.10","Ze passen figuurlijk taalgebruik toe","Voer tussendoel in"))))))))))</f>
        <v>Kinderen verbreden en verdiepen hun woordkennis.</v>
      </c>
      <c r="C386" s="15" t="str">
        <f t="shared" ref="C386:C449" si="19">IF(A386="1.4.1","Ik leer steeds meer nieuwe woorden.",IF(A386="1.4.2","Ik kan uit een verhaal of gesprek opmaken wat een nieuw woord betekent.",IF(A386="1.4.3","Ik kan de betekenis van nieuwe woorden onthouden.",IF(A386="1.4.4","Ik kan de relatie tussen woorden uitleggen.",IF(A386="1.4.5","Ik kan uitleggen dat woorden soms iets anders betekenen.",IF(A386="1.4.6","Ik wil veel nieuwe woorden leren, onthouden, begrijpen en gebruiken.",IF(A386="1.4.7","Ik kan vertellen hoe ik de betekenis van nieuwe woorden ontdek en onthoud.",IF(A386="1.4.8","Ik kan de betekenis van een woord verklaren zoals deze in een naslagwerk beschreven staat.",IF(A386="1.4.9","Ik ontdek de samenhang in betekenis van woorden en kan deze verklaren.",IF(A386="1.4.10","Ik pas beeldspraak toe.","Voer tussendoel in"))))))))))</f>
        <v>Ik leer steeds meer nieuwe woorden.</v>
      </c>
      <c r="D386" s="16" t="str">
        <f t="shared" ref="D386:D449" si="20">IF(A386="1.4.1","Middenbouw",IF(A386="1.4.2","Middenbouw",IF(A386="1.4.3","Middenbouw",IF(A386="1.4.4","Middenbouw",IF(A386="1.4.5","Middenbouw",IF(A386="1.4.6","Bovenbouw",IF(A386="1.4.7","Bovenbouw",IF(A386="1.4.8","Bovenbouw",IF(A386="1.4.9","Bovenbouw",IF(A386="1.4.10","Bovenbouw","Onbepaald"))))))))))</f>
        <v>Middenbouw</v>
      </c>
      <c r="E386" s="26"/>
      <c r="F386" s="5" t="s">
        <v>81</v>
      </c>
    </row>
    <row r="387" spans="1:6">
      <c r="A387" s="9" t="s">
        <v>107</v>
      </c>
      <c r="B387" s="15" t="str">
        <f t="shared" si="18"/>
        <v>Kinderen verbreden en verdiepen hun woordkennis.</v>
      </c>
      <c r="C387" s="15" t="str">
        <f t="shared" si="19"/>
        <v>Ik leer steeds meer nieuwe woorden.</v>
      </c>
      <c r="D387" s="16" t="str">
        <f t="shared" si="20"/>
        <v>Middenbouw</v>
      </c>
      <c r="E387" s="26"/>
      <c r="F387" s="5" t="s">
        <v>82</v>
      </c>
    </row>
    <row r="388" spans="1:6">
      <c r="A388" s="9" t="s">
        <v>107</v>
      </c>
      <c r="B388" s="15" t="str">
        <f t="shared" si="18"/>
        <v>Kinderen verbreden en verdiepen hun woordkennis.</v>
      </c>
      <c r="C388" s="15" t="str">
        <f t="shared" si="19"/>
        <v>Ik leer steeds meer nieuwe woorden.</v>
      </c>
      <c r="D388" s="16" t="str">
        <f t="shared" si="20"/>
        <v>Middenbouw</v>
      </c>
      <c r="E388" s="26"/>
      <c r="F388" s="5" t="s">
        <v>83</v>
      </c>
    </row>
    <row r="389" spans="1:6">
      <c r="A389" s="9" t="s">
        <v>107</v>
      </c>
      <c r="B389" s="15" t="str">
        <f t="shared" si="18"/>
        <v>Kinderen verbreden en verdiepen hun woordkennis.</v>
      </c>
      <c r="C389" s="15" t="str">
        <f t="shared" si="19"/>
        <v>Ik leer steeds meer nieuwe woorden.</v>
      </c>
      <c r="D389" s="16" t="str">
        <f t="shared" si="20"/>
        <v>Middenbouw</v>
      </c>
      <c r="E389" s="26"/>
      <c r="F389" s="5" t="s">
        <v>84</v>
      </c>
    </row>
    <row r="390" spans="1:6">
      <c r="A390" s="9" t="s">
        <v>107</v>
      </c>
      <c r="B390" s="15" t="str">
        <f t="shared" si="18"/>
        <v>Kinderen verbreden en verdiepen hun woordkennis.</v>
      </c>
      <c r="C390" s="15" t="str">
        <f t="shared" si="19"/>
        <v>Ik leer steeds meer nieuwe woorden.</v>
      </c>
      <c r="D390" s="16" t="str">
        <f t="shared" si="20"/>
        <v>Middenbouw</v>
      </c>
      <c r="E390" s="26"/>
      <c r="F390" s="5" t="s">
        <v>85</v>
      </c>
    </row>
    <row r="391" spans="1:6">
      <c r="A391" s="9" t="s">
        <v>107</v>
      </c>
      <c r="B391" s="15" t="str">
        <f t="shared" si="18"/>
        <v>Kinderen verbreden en verdiepen hun woordkennis.</v>
      </c>
      <c r="C391" s="15" t="str">
        <f t="shared" si="19"/>
        <v>Ik leer steeds meer nieuwe woorden.</v>
      </c>
      <c r="D391" s="16" t="str">
        <f t="shared" si="20"/>
        <v>Middenbouw</v>
      </c>
      <c r="E391" s="26"/>
      <c r="F391" s="5" t="s">
        <v>86</v>
      </c>
    </row>
    <row r="392" spans="1:6">
      <c r="A392" s="9" t="s">
        <v>107</v>
      </c>
      <c r="B392" s="15" t="str">
        <f t="shared" si="18"/>
        <v>Kinderen verbreden en verdiepen hun woordkennis.</v>
      </c>
      <c r="C392" s="15" t="str">
        <f t="shared" si="19"/>
        <v>Ik leer steeds meer nieuwe woorden.</v>
      </c>
      <c r="D392" s="16" t="str">
        <f t="shared" si="20"/>
        <v>Middenbouw</v>
      </c>
      <c r="E392" s="26"/>
      <c r="F392" s="5" t="s">
        <v>87</v>
      </c>
    </row>
    <row r="393" spans="1:6">
      <c r="A393" s="9" t="s">
        <v>107</v>
      </c>
      <c r="B393" s="15" t="str">
        <f t="shared" si="18"/>
        <v>Kinderen verbreden en verdiepen hun woordkennis.</v>
      </c>
      <c r="C393" s="15" t="str">
        <f t="shared" si="19"/>
        <v>Ik leer steeds meer nieuwe woorden.</v>
      </c>
      <c r="D393" s="16" t="str">
        <f t="shared" si="20"/>
        <v>Middenbouw</v>
      </c>
      <c r="E393" s="26"/>
      <c r="F393" s="5" t="s">
        <v>88</v>
      </c>
    </row>
    <row r="394" spans="1:6">
      <c r="A394" s="9" t="s">
        <v>107</v>
      </c>
      <c r="B394" s="15" t="str">
        <f t="shared" si="18"/>
        <v>Kinderen verbreden en verdiepen hun woordkennis.</v>
      </c>
      <c r="C394" s="15" t="str">
        <f t="shared" si="19"/>
        <v>Ik leer steeds meer nieuwe woorden.</v>
      </c>
      <c r="D394" s="16" t="str">
        <f t="shared" si="20"/>
        <v>Middenbouw</v>
      </c>
      <c r="E394" s="26"/>
      <c r="F394" s="5" t="s">
        <v>89</v>
      </c>
    </row>
    <row r="395" spans="1:6">
      <c r="A395" s="9" t="s">
        <v>107</v>
      </c>
      <c r="B395" s="15" t="str">
        <f t="shared" si="18"/>
        <v>Kinderen verbreden en verdiepen hun woordkennis.</v>
      </c>
      <c r="C395" s="15" t="str">
        <f t="shared" si="19"/>
        <v>Ik leer steeds meer nieuwe woorden.</v>
      </c>
      <c r="D395" s="16" t="str">
        <f t="shared" si="20"/>
        <v>Middenbouw</v>
      </c>
      <c r="E395" s="26"/>
      <c r="F395" s="5" t="s">
        <v>90</v>
      </c>
    </row>
    <row r="396" spans="1:6">
      <c r="A396" s="9" t="s">
        <v>107</v>
      </c>
      <c r="B396" s="15" t="str">
        <f t="shared" si="18"/>
        <v>Kinderen verbreden en verdiepen hun woordkennis.</v>
      </c>
      <c r="C396" s="15" t="str">
        <f t="shared" si="19"/>
        <v>Ik leer steeds meer nieuwe woorden.</v>
      </c>
      <c r="D396" s="16" t="str">
        <f t="shared" si="20"/>
        <v>Middenbouw</v>
      </c>
      <c r="E396" s="26"/>
      <c r="F396" s="5" t="s">
        <v>91</v>
      </c>
    </row>
    <row r="397" spans="1:6">
      <c r="A397" s="9" t="s">
        <v>107</v>
      </c>
      <c r="B397" s="15" t="str">
        <f t="shared" si="18"/>
        <v>Kinderen verbreden en verdiepen hun woordkennis.</v>
      </c>
      <c r="C397" s="15" t="str">
        <f t="shared" si="19"/>
        <v>Ik leer steeds meer nieuwe woorden.</v>
      </c>
      <c r="D397" s="16" t="str">
        <f t="shared" si="20"/>
        <v>Middenbouw</v>
      </c>
      <c r="E397" s="26"/>
      <c r="F397" s="5" t="s">
        <v>92</v>
      </c>
    </row>
    <row r="398" spans="1:6">
      <c r="A398" s="9" t="s">
        <v>107</v>
      </c>
      <c r="B398" s="15" t="str">
        <f t="shared" si="18"/>
        <v>Kinderen verbreden en verdiepen hun woordkennis.</v>
      </c>
      <c r="C398" s="15" t="str">
        <f t="shared" si="19"/>
        <v>Ik leer steeds meer nieuwe woorden.</v>
      </c>
      <c r="D398" s="16" t="str">
        <f t="shared" si="20"/>
        <v>Middenbouw</v>
      </c>
      <c r="E398" s="26"/>
      <c r="F398" s="5" t="s">
        <v>93</v>
      </c>
    </row>
    <row r="399" spans="1:6">
      <c r="A399" s="9" t="s">
        <v>107</v>
      </c>
      <c r="B399" s="15" t="str">
        <f t="shared" si="18"/>
        <v>Kinderen verbreden en verdiepen hun woordkennis.</v>
      </c>
      <c r="C399" s="15" t="str">
        <f t="shared" si="19"/>
        <v>Ik leer steeds meer nieuwe woorden.</v>
      </c>
      <c r="D399" s="16" t="str">
        <f t="shared" si="20"/>
        <v>Middenbouw</v>
      </c>
      <c r="E399" s="26"/>
      <c r="F399" s="5" t="s">
        <v>94</v>
      </c>
    </row>
    <row r="400" spans="1:6">
      <c r="A400" s="9" t="s">
        <v>107</v>
      </c>
      <c r="B400" s="15" t="str">
        <f t="shared" si="18"/>
        <v>Kinderen verbreden en verdiepen hun woordkennis.</v>
      </c>
      <c r="C400" s="15" t="str">
        <f t="shared" si="19"/>
        <v>Ik leer steeds meer nieuwe woorden.</v>
      </c>
      <c r="D400" s="16" t="str">
        <f t="shared" si="20"/>
        <v>Middenbouw</v>
      </c>
      <c r="E400" s="26"/>
      <c r="F400" s="5" t="s">
        <v>95</v>
      </c>
    </row>
    <row r="401" spans="1:6">
      <c r="A401" s="9" t="s">
        <v>107</v>
      </c>
      <c r="B401" s="15" t="str">
        <f t="shared" si="18"/>
        <v>Kinderen verbreden en verdiepen hun woordkennis.</v>
      </c>
      <c r="C401" s="15" t="str">
        <f t="shared" si="19"/>
        <v>Ik leer steeds meer nieuwe woorden.</v>
      </c>
      <c r="D401" s="16" t="str">
        <f t="shared" si="20"/>
        <v>Middenbouw</v>
      </c>
      <c r="E401" s="26"/>
      <c r="F401" s="5" t="s">
        <v>96</v>
      </c>
    </row>
    <row r="402" spans="1:6">
      <c r="A402" s="9" t="s">
        <v>107</v>
      </c>
      <c r="B402" s="15" t="str">
        <f t="shared" si="18"/>
        <v>Kinderen verbreden en verdiepen hun woordkennis.</v>
      </c>
      <c r="C402" s="15" t="str">
        <f t="shared" si="19"/>
        <v>Ik leer steeds meer nieuwe woorden.</v>
      </c>
      <c r="D402" s="16" t="str">
        <f t="shared" si="20"/>
        <v>Middenbouw</v>
      </c>
      <c r="E402" s="26"/>
      <c r="F402" s="5" t="s">
        <v>97</v>
      </c>
    </row>
    <row r="403" spans="1:6">
      <c r="A403" s="9" t="s">
        <v>107</v>
      </c>
      <c r="B403" s="15" t="str">
        <f t="shared" si="18"/>
        <v>Kinderen verbreden en verdiepen hun woordkennis.</v>
      </c>
      <c r="C403" s="15" t="str">
        <f t="shared" si="19"/>
        <v>Ik leer steeds meer nieuwe woorden.</v>
      </c>
      <c r="D403" s="16" t="str">
        <f t="shared" si="20"/>
        <v>Middenbouw</v>
      </c>
      <c r="E403" s="26"/>
      <c r="F403" s="5" t="s">
        <v>98</v>
      </c>
    </row>
    <row r="404" spans="1:6">
      <c r="A404" s="9" t="s">
        <v>107</v>
      </c>
      <c r="B404" s="15" t="str">
        <f t="shared" si="18"/>
        <v>Kinderen verbreden en verdiepen hun woordkennis.</v>
      </c>
      <c r="C404" s="15" t="str">
        <f t="shared" si="19"/>
        <v>Ik leer steeds meer nieuwe woorden.</v>
      </c>
      <c r="D404" s="16" t="str">
        <f t="shared" si="20"/>
        <v>Middenbouw</v>
      </c>
      <c r="E404" s="26"/>
      <c r="F404" s="5" t="s">
        <v>99</v>
      </c>
    </row>
    <row r="405" spans="1:6">
      <c r="A405" s="9" t="s">
        <v>107</v>
      </c>
      <c r="B405" s="15" t="str">
        <f t="shared" si="18"/>
        <v>Kinderen verbreden en verdiepen hun woordkennis.</v>
      </c>
      <c r="C405" s="15" t="str">
        <f t="shared" si="19"/>
        <v>Ik leer steeds meer nieuwe woorden.</v>
      </c>
      <c r="D405" s="16" t="str">
        <f t="shared" si="20"/>
        <v>Middenbouw</v>
      </c>
      <c r="E405" s="26"/>
      <c r="F405" s="5" t="s">
        <v>100</v>
      </c>
    </row>
    <row r="406" spans="1:6">
      <c r="A406" s="9" t="s">
        <v>107</v>
      </c>
      <c r="B406" s="15" t="str">
        <f t="shared" si="18"/>
        <v>Kinderen verbreden en verdiepen hun woordkennis.</v>
      </c>
      <c r="C406" s="15" t="str">
        <f t="shared" si="19"/>
        <v>Ik leer steeds meer nieuwe woorden.</v>
      </c>
      <c r="D406" s="16" t="str">
        <f t="shared" si="20"/>
        <v>Middenbouw</v>
      </c>
      <c r="E406" s="26"/>
      <c r="F406" s="5" t="s">
        <v>101</v>
      </c>
    </row>
    <row r="407" spans="1:6">
      <c r="A407" s="9" t="s">
        <v>107</v>
      </c>
      <c r="B407" s="15" t="str">
        <f t="shared" si="18"/>
        <v>Kinderen verbreden en verdiepen hun woordkennis.</v>
      </c>
      <c r="C407" s="15" t="str">
        <f t="shared" si="19"/>
        <v>Ik leer steeds meer nieuwe woorden.</v>
      </c>
      <c r="D407" s="16" t="str">
        <f t="shared" si="20"/>
        <v>Middenbouw</v>
      </c>
      <c r="E407" s="26"/>
      <c r="F407" s="5" t="s">
        <v>102</v>
      </c>
    </row>
    <row r="408" spans="1:6">
      <c r="A408" s="9" t="s">
        <v>107</v>
      </c>
      <c r="B408" s="15" t="str">
        <f t="shared" si="18"/>
        <v>Kinderen verbreden en verdiepen hun woordkennis.</v>
      </c>
      <c r="C408" s="15" t="str">
        <f t="shared" si="19"/>
        <v>Ik leer steeds meer nieuwe woorden.</v>
      </c>
      <c r="D408" s="16" t="str">
        <f t="shared" si="20"/>
        <v>Middenbouw</v>
      </c>
      <c r="E408" s="26"/>
      <c r="F408" s="5" t="s">
        <v>103</v>
      </c>
    </row>
    <row r="409" spans="1:6">
      <c r="A409" s="9" t="s">
        <v>107</v>
      </c>
      <c r="B409" s="15" t="str">
        <f t="shared" si="18"/>
        <v>Kinderen verbreden en verdiepen hun woordkennis.</v>
      </c>
      <c r="C409" s="15" t="str">
        <f t="shared" si="19"/>
        <v>Ik leer steeds meer nieuwe woorden.</v>
      </c>
      <c r="D409" s="16" t="str">
        <f t="shared" si="20"/>
        <v>Middenbouw</v>
      </c>
      <c r="E409" s="26"/>
      <c r="F409" s="5" t="s">
        <v>104</v>
      </c>
    </row>
    <row r="410" spans="1:6">
      <c r="A410" s="9" t="s">
        <v>107</v>
      </c>
      <c r="B410" s="15" t="str">
        <f t="shared" si="18"/>
        <v>Kinderen verbreden en verdiepen hun woordkennis.</v>
      </c>
      <c r="C410" s="15" t="str">
        <f t="shared" si="19"/>
        <v>Ik leer steeds meer nieuwe woorden.</v>
      </c>
      <c r="D410" s="16" t="str">
        <f t="shared" si="20"/>
        <v>Middenbouw</v>
      </c>
      <c r="E410" s="26"/>
      <c r="F410" s="5" t="s">
        <v>105</v>
      </c>
    </row>
    <row r="411" spans="1:6">
      <c r="A411" s="9" t="s">
        <v>107</v>
      </c>
      <c r="B411" s="15" t="str">
        <f t="shared" si="18"/>
        <v>Kinderen verbreden en verdiepen hun woordkennis.</v>
      </c>
      <c r="C411" s="15" t="str">
        <f t="shared" si="19"/>
        <v>Ik leer steeds meer nieuwe woorden.</v>
      </c>
      <c r="D411" s="16" t="str">
        <f t="shared" si="20"/>
        <v>Middenbouw</v>
      </c>
      <c r="E411" s="26"/>
      <c r="F411" s="5" t="s">
        <v>106</v>
      </c>
    </row>
    <row r="412" spans="1:6">
      <c r="A412" s="9" t="s">
        <v>107</v>
      </c>
      <c r="B412" s="15" t="str">
        <f t="shared" si="18"/>
        <v>Kinderen verbreden en verdiepen hun woordkennis.</v>
      </c>
      <c r="C412" s="15" t="str">
        <f t="shared" si="19"/>
        <v>Ik leer steeds meer nieuwe woorden.</v>
      </c>
      <c r="D412" s="16" t="str">
        <f t="shared" si="20"/>
        <v>Middenbouw</v>
      </c>
      <c r="E412" s="26"/>
      <c r="F412" s="5" t="s">
        <v>108</v>
      </c>
    </row>
    <row r="413" spans="1:6">
      <c r="A413" s="9" t="s">
        <v>107</v>
      </c>
      <c r="B413" s="15" t="str">
        <f t="shared" si="18"/>
        <v>Kinderen verbreden en verdiepen hun woordkennis.</v>
      </c>
      <c r="C413" s="15" t="str">
        <f t="shared" si="19"/>
        <v>Ik leer steeds meer nieuwe woorden.</v>
      </c>
      <c r="D413" s="16" t="str">
        <f t="shared" si="20"/>
        <v>Middenbouw</v>
      </c>
      <c r="E413" s="26"/>
      <c r="F413" s="5" t="s">
        <v>109</v>
      </c>
    </row>
    <row r="414" spans="1:6">
      <c r="A414" s="9" t="s">
        <v>107</v>
      </c>
      <c r="B414" s="15" t="str">
        <f t="shared" si="18"/>
        <v>Kinderen verbreden en verdiepen hun woordkennis.</v>
      </c>
      <c r="C414" s="15" t="str">
        <f t="shared" si="19"/>
        <v>Ik leer steeds meer nieuwe woorden.</v>
      </c>
      <c r="D414" s="16" t="str">
        <f t="shared" si="20"/>
        <v>Middenbouw</v>
      </c>
      <c r="E414" s="26"/>
      <c r="F414" s="5" t="s">
        <v>110</v>
      </c>
    </row>
    <row r="415" spans="1:6">
      <c r="A415" s="9" t="s">
        <v>107</v>
      </c>
      <c r="B415" s="15" t="str">
        <f t="shared" si="18"/>
        <v>Kinderen verbreden en verdiepen hun woordkennis.</v>
      </c>
      <c r="C415" s="15" t="str">
        <f t="shared" si="19"/>
        <v>Ik leer steeds meer nieuwe woorden.</v>
      </c>
      <c r="D415" s="16" t="str">
        <f t="shared" si="20"/>
        <v>Middenbouw</v>
      </c>
      <c r="E415" s="26"/>
      <c r="F415" s="5" t="s">
        <v>111</v>
      </c>
    </row>
    <row r="416" spans="1:6">
      <c r="A416" s="9" t="s">
        <v>107</v>
      </c>
      <c r="B416" s="15" t="str">
        <f t="shared" si="18"/>
        <v>Kinderen verbreden en verdiepen hun woordkennis.</v>
      </c>
      <c r="C416" s="15" t="str">
        <f t="shared" si="19"/>
        <v>Ik leer steeds meer nieuwe woorden.</v>
      </c>
      <c r="D416" s="16" t="str">
        <f t="shared" si="20"/>
        <v>Middenbouw</v>
      </c>
      <c r="E416" s="26"/>
      <c r="F416" s="5" t="s">
        <v>112</v>
      </c>
    </row>
    <row r="417" spans="1:6">
      <c r="A417" s="9" t="s">
        <v>107</v>
      </c>
      <c r="B417" s="15" t="str">
        <f t="shared" si="18"/>
        <v>Kinderen verbreden en verdiepen hun woordkennis.</v>
      </c>
      <c r="C417" s="15" t="str">
        <f t="shared" si="19"/>
        <v>Ik leer steeds meer nieuwe woorden.</v>
      </c>
      <c r="D417" s="16" t="str">
        <f t="shared" si="20"/>
        <v>Middenbouw</v>
      </c>
      <c r="E417" s="26"/>
      <c r="F417" s="5" t="s">
        <v>113</v>
      </c>
    </row>
    <row r="418" spans="1:6">
      <c r="A418" s="9" t="s">
        <v>107</v>
      </c>
      <c r="B418" s="15" t="str">
        <f t="shared" si="18"/>
        <v>Kinderen verbreden en verdiepen hun woordkennis.</v>
      </c>
      <c r="C418" s="15" t="str">
        <f t="shared" si="19"/>
        <v>Ik leer steeds meer nieuwe woorden.</v>
      </c>
      <c r="D418" s="16" t="str">
        <f t="shared" si="20"/>
        <v>Middenbouw</v>
      </c>
      <c r="E418" s="26"/>
      <c r="F418" s="5" t="s">
        <v>114</v>
      </c>
    </row>
    <row r="419" spans="1:6">
      <c r="A419" s="9" t="s">
        <v>107</v>
      </c>
      <c r="B419" s="15" t="str">
        <f t="shared" si="18"/>
        <v>Kinderen verbreden en verdiepen hun woordkennis.</v>
      </c>
      <c r="C419" s="15" t="str">
        <f t="shared" si="19"/>
        <v>Ik leer steeds meer nieuwe woorden.</v>
      </c>
      <c r="D419" s="16" t="str">
        <f t="shared" si="20"/>
        <v>Middenbouw</v>
      </c>
      <c r="E419" s="26"/>
      <c r="F419" s="5" t="s">
        <v>115</v>
      </c>
    </row>
    <row r="420" spans="1:6">
      <c r="A420" s="9" t="s">
        <v>107</v>
      </c>
      <c r="B420" s="15" t="str">
        <f t="shared" si="18"/>
        <v>Kinderen verbreden en verdiepen hun woordkennis.</v>
      </c>
      <c r="C420" s="15" t="str">
        <f t="shared" si="19"/>
        <v>Ik leer steeds meer nieuwe woorden.</v>
      </c>
      <c r="D420" s="16" t="str">
        <f t="shared" si="20"/>
        <v>Middenbouw</v>
      </c>
      <c r="E420" s="26"/>
      <c r="F420" s="5" t="s">
        <v>116</v>
      </c>
    </row>
    <row r="421" spans="1:6">
      <c r="A421" s="9" t="s">
        <v>107</v>
      </c>
      <c r="B421" s="15" t="str">
        <f t="shared" si="18"/>
        <v>Kinderen verbreden en verdiepen hun woordkennis.</v>
      </c>
      <c r="C421" s="15" t="str">
        <f t="shared" si="19"/>
        <v>Ik leer steeds meer nieuwe woorden.</v>
      </c>
      <c r="D421" s="16" t="str">
        <f t="shared" si="20"/>
        <v>Middenbouw</v>
      </c>
      <c r="E421" s="26"/>
      <c r="F421" s="5" t="s">
        <v>117</v>
      </c>
    </row>
    <row r="422" spans="1:6">
      <c r="A422" s="9" t="s">
        <v>107</v>
      </c>
      <c r="B422" s="15" t="str">
        <f t="shared" si="18"/>
        <v>Kinderen verbreden en verdiepen hun woordkennis.</v>
      </c>
      <c r="C422" s="15" t="str">
        <f t="shared" si="19"/>
        <v>Ik leer steeds meer nieuwe woorden.</v>
      </c>
      <c r="D422" s="16" t="str">
        <f t="shared" si="20"/>
        <v>Middenbouw</v>
      </c>
      <c r="E422" s="26"/>
      <c r="F422" s="5" t="s">
        <v>118</v>
      </c>
    </row>
    <row r="423" spans="1:6">
      <c r="A423" s="9" t="s">
        <v>107</v>
      </c>
      <c r="B423" s="15" t="str">
        <f t="shared" si="18"/>
        <v>Kinderen verbreden en verdiepen hun woordkennis.</v>
      </c>
      <c r="C423" s="15" t="str">
        <f t="shared" si="19"/>
        <v>Ik leer steeds meer nieuwe woorden.</v>
      </c>
      <c r="D423" s="16" t="str">
        <f t="shared" si="20"/>
        <v>Middenbouw</v>
      </c>
      <c r="E423" s="26"/>
      <c r="F423" s="5" t="s">
        <v>119</v>
      </c>
    </row>
    <row r="424" spans="1:6">
      <c r="A424" s="9" t="s">
        <v>107</v>
      </c>
      <c r="B424" s="15" t="str">
        <f t="shared" si="18"/>
        <v>Kinderen verbreden en verdiepen hun woordkennis.</v>
      </c>
      <c r="C424" s="15" t="str">
        <f t="shared" si="19"/>
        <v>Ik leer steeds meer nieuwe woorden.</v>
      </c>
      <c r="D424" s="16" t="str">
        <f t="shared" si="20"/>
        <v>Middenbouw</v>
      </c>
      <c r="E424" s="26"/>
      <c r="F424" s="5" t="s">
        <v>120</v>
      </c>
    </row>
    <row r="425" spans="1:6">
      <c r="A425" s="9" t="s">
        <v>107</v>
      </c>
      <c r="B425" s="15" t="str">
        <f t="shared" si="18"/>
        <v>Kinderen verbreden en verdiepen hun woordkennis.</v>
      </c>
      <c r="C425" s="15" t="str">
        <f t="shared" si="19"/>
        <v>Ik leer steeds meer nieuwe woorden.</v>
      </c>
      <c r="D425" s="16" t="str">
        <f t="shared" si="20"/>
        <v>Middenbouw</v>
      </c>
      <c r="E425" s="26"/>
      <c r="F425" s="5" t="s">
        <v>121</v>
      </c>
    </row>
    <row r="426" spans="1:6">
      <c r="A426" s="9" t="s">
        <v>107</v>
      </c>
      <c r="B426" s="15" t="str">
        <f t="shared" si="18"/>
        <v>Kinderen verbreden en verdiepen hun woordkennis.</v>
      </c>
      <c r="C426" s="15" t="str">
        <f t="shared" si="19"/>
        <v>Ik leer steeds meer nieuwe woorden.</v>
      </c>
      <c r="D426" s="16" t="str">
        <f t="shared" si="20"/>
        <v>Middenbouw</v>
      </c>
      <c r="E426" s="26"/>
      <c r="F426" s="5" t="s">
        <v>122</v>
      </c>
    </row>
    <row r="427" spans="1:6">
      <c r="A427" s="9" t="s">
        <v>107</v>
      </c>
      <c r="B427" s="15" t="str">
        <f t="shared" si="18"/>
        <v>Kinderen verbreden en verdiepen hun woordkennis.</v>
      </c>
      <c r="C427" s="15" t="str">
        <f t="shared" si="19"/>
        <v>Ik leer steeds meer nieuwe woorden.</v>
      </c>
      <c r="D427" s="16" t="str">
        <f t="shared" si="20"/>
        <v>Middenbouw</v>
      </c>
      <c r="E427" s="26"/>
      <c r="F427" s="5" t="s">
        <v>123</v>
      </c>
    </row>
    <row r="428" spans="1:6">
      <c r="A428" s="9" t="s">
        <v>107</v>
      </c>
      <c r="B428" s="15" t="str">
        <f t="shared" si="18"/>
        <v>Kinderen verbreden en verdiepen hun woordkennis.</v>
      </c>
      <c r="C428" s="15" t="str">
        <f t="shared" si="19"/>
        <v>Ik leer steeds meer nieuwe woorden.</v>
      </c>
      <c r="D428" s="16" t="str">
        <f t="shared" si="20"/>
        <v>Middenbouw</v>
      </c>
      <c r="E428" s="26"/>
      <c r="F428" s="5" t="s">
        <v>124</v>
      </c>
    </row>
    <row r="429" spans="1:6">
      <c r="A429" s="9" t="s">
        <v>107</v>
      </c>
      <c r="B429" s="15" t="str">
        <f t="shared" si="18"/>
        <v>Kinderen verbreden en verdiepen hun woordkennis.</v>
      </c>
      <c r="C429" s="15" t="str">
        <f t="shared" si="19"/>
        <v>Ik leer steeds meer nieuwe woorden.</v>
      </c>
      <c r="D429" s="16" t="str">
        <f t="shared" si="20"/>
        <v>Middenbouw</v>
      </c>
      <c r="E429" s="26"/>
      <c r="F429" s="5" t="s">
        <v>138</v>
      </c>
    </row>
    <row r="430" spans="1:6">
      <c r="A430" s="9" t="s">
        <v>107</v>
      </c>
      <c r="B430" s="15" t="str">
        <f t="shared" si="18"/>
        <v>Kinderen verbreden en verdiepen hun woordkennis.</v>
      </c>
      <c r="C430" s="15" t="str">
        <f t="shared" si="19"/>
        <v>Ik leer steeds meer nieuwe woorden.</v>
      </c>
      <c r="D430" s="16" t="str">
        <f t="shared" si="20"/>
        <v>Middenbouw</v>
      </c>
      <c r="E430" s="26"/>
      <c r="F430" s="5" t="s">
        <v>139</v>
      </c>
    </row>
    <row r="431" spans="1:6">
      <c r="A431" s="9" t="s">
        <v>107</v>
      </c>
      <c r="B431" s="15" t="str">
        <f t="shared" si="18"/>
        <v>Kinderen verbreden en verdiepen hun woordkennis.</v>
      </c>
      <c r="C431" s="15" t="str">
        <f t="shared" si="19"/>
        <v>Ik leer steeds meer nieuwe woorden.</v>
      </c>
      <c r="D431" s="16" t="str">
        <f t="shared" si="20"/>
        <v>Middenbouw</v>
      </c>
      <c r="E431" s="26"/>
      <c r="F431" s="5" t="s">
        <v>140</v>
      </c>
    </row>
    <row r="432" spans="1:6">
      <c r="A432" s="9" t="s">
        <v>107</v>
      </c>
      <c r="B432" s="15" t="str">
        <f t="shared" si="18"/>
        <v>Kinderen verbreden en verdiepen hun woordkennis.</v>
      </c>
      <c r="C432" s="15" t="str">
        <f t="shared" si="19"/>
        <v>Ik leer steeds meer nieuwe woorden.</v>
      </c>
      <c r="D432" s="16" t="str">
        <f t="shared" si="20"/>
        <v>Middenbouw</v>
      </c>
      <c r="E432" s="26"/>
      <c r="F432" s="5" t="s">
        <v>141</v>
      </c>
    </row>
    <row r="433" spans="1:6">
      <c r="A433" s="9" t="s">
        <v>107</v>
      </c>
      <c r="B433" s="15" t="str">
        <f t="shared" si="18"/>
        <v>Kinderen verbreden en verdiepen hun woordkennis.</v>
      </c>
      <c r="C433" s="15" t="str">
        <f t="shared" si="19"/>
        <v>Ik leer steeds meer nieuwe woorden.</v>
      </c>
      <c r="D433" s="16" t="str">
        <f t="shared" si="20"/>
        <v>Middenbouw</v>
      </c>
      <c r="E433" s="26"/>
      <c r="F433" s="5" t="s">
        <v>142</v>
      </c>
    </row>
    <row r="434" spans="1:6">
      <c r="A434" s="9" t="s">
        <v>107</v>
      </c>
      <c r="B434" s="15" t="str">
        <f t="shared" si="18"/>
        <v>Kinderen verbreden en verdiepen hun woordkennis.</v>
      </c>
      <c r="C434" s="15" t="str">
        <f t="shared" si="19"/>
        <v>Ik leer steeds meer nieuwe woorden.</v>
      </c>
      <c r="D434" s="16" t="str">
        <f t="shared" si="20"/>
        <v>Middenbouw</v>
      </c>
      <c r="E434" s="26"/>
      <c r="F434" s="5" t="s">
        <v>143</v>
      </c>
    </row>
    <row r="435" spans="1:6">
      <c r="A435" s="9" t="s">
        <v>107</v>
      </c>
      <c r="B435" s="15" t="str">
        <f t="shared" si="18"/>
        <v>Kinderen verbreden en verdiepen hun woordkennis.</v>
      </c>
      <c r="C435" s="15" t="str">
        <f t="shared" si="19"/>
        <v>Ik leer steeds meer nieuwe woorden.</v>
      </c>
      <c r="D435" s="16" t="str">
        <f t="shared" si="20"/>
        <v>Middenbouw</v>
      </c>
      <c r="E435" s="26"/>
      <c r="F435" s="5" t="s">
        <v>144</v>
      </c>
    </row>
    <row r="436" spans="1:6">
      <c r="A436" s="9" t="s">
        <v>107</v>
      </c>
      <c r="B436" s="15" t="str">
        <f t="shared" si="18"/>
        <v>Kinderen verbreden en verdiepen hun woordkennis.</v>
      </c>
      <c r="C436" s="15" t="str">
        <f t="shared" si="19"/>
        <v>Ik leer steeds meer nieuwe woorden.</v>
      </c>
      <c r="D436" s="16" t="str">
        <f t="shared" si="20"/>
        <v>Middenbouw</v>
      </c>
      <c r="E436" s="26"/>
      <c r="F436" s="5" t="s">
        <v>145</v>
      </c>
    </row>
    <row r="437" spans="1:6">
      <c r="A437" s="9" t="s">
        <v>107</v>
      </c>
      <c r="B437" s="15" t="str">
        <f t="shared" si="18"/>
        <v>Kinderen verbreden en verdiepen hun woordkennis.</v>
      </c>
      <c r="C437" s="15" t="str">
        <f t="shared" si="19"/>
        <v>Ik leer steeds meer nieuwe woorden.</v>
      </c>
      <c r="D437" s="16" t="str">
        <f t="shared" si="20"/>
        <v>Middenbouw</v>
      </c>
      <c r="E437" s="26"/>
      <c r="F437" s="5" t="s">
        <v>146</v>
      </c>
    </row>
    <row r="438" spans="1:6">
      <c r="A438" s="9" t="s">
        <v>107</v>
      </c>
      <c r="B438" s="15" t="str">
        <f t="shared" si="18"/>
        <v>Kinderen verbreden en verdiepen hun woordkennis.</v>
      </c>
      <c r="C438" s="15" t="str">
        <f t="shared" si="19"/>
        <v>Ik leer steeds meer nieuwe woorden.</v>
      </c>
      <c r="D438" s="16" t="str">
        <f t="shared" si="20"/>
        <v>Middenbouw</v>
      </c>
      <c r="E438" s="26"/>
      <c r="F438" s="5" t="s">
        <v>147</v>
      </c>
    </row>
    <row r="439" spans="1:6">
      <c r="A439" s="9" t="s">
        <v>107</v>
      </c>
      <c r="B439" s="15" t="str">
        <f t="shared" si="18"/>
        <v>Kinderen verbreden en verdiepen hun woordkennis.</v>
      </c>
      <c r="C439" s="15" t="str">
        <f t="shared" si="19"/>
        <v>Ik leer steeds meer nieuwe woorden.</v>
      </c>
      <c r="D439" s="16" t="str">
        <f t="shared" si="20"/>
        <v>Middenbouw</v>
      </c>
      <c r="E439" s="26"/>
      <c r="F439" s="5" t="s">
        <v>148</v>
      </c>
    </row>
    <row r="440" spans="1:6">
      <c r="A440" s="9" t="s">
        <v>107</v>
      </c>
      <c r="B440" s="15" t="str">
        <f t="shared" si="18"/>
        <v>Kinderen verbreden en verdiepen hun woordkennis.</v>
      </c>
      <c r="C440" s="15" t="str">
        <f t="shared" si="19"/>
        <v>Ik leer steeds meer nieuwe woorden.</v>
      </c>
      <c r="D440" s="16" t="str">
        <f t="shared" si="20"/>
        <v>Middenbouw</v>
      </c>
      <c r="E440" s="26"/>
      <c r="F440" s="5" t="s">
        <v>149</v>
      </c>
    </row>
    <row r="441" spans="1:6">
      <c r="A441" s="9" t="s">
        <v>107</v>
      </c>
      <c r="B441" s="15" t="str">
        <f t="shared" si="18"/>
        <v>Kinderen verbreden en verdiepen hun woordkennis.</v>
      </c>
      <c r="C441" s="15" t="str">
        <f t="shared" si="19"/>
        <v>Ik leer steeds meer nieuwe woorden.</v>
      </c>
      <c r="D441" s="16" t="str">
        <f t="shared" si="20"/>
        <v>Middenbouw</v>
      </c>
      <c r="E441" s="26"/>
      <c r="F441" s="5" t="s">
        <v>150</v>
      </c>
    </row>
    <row r="442" spans="1:6">
      <c r="A442" s="9" t="s">
        <v>107</v>
      </c>
      <c r="B442" s="15" t="str">
        <f t="shared" si="18"/>
        <v>Kinderen verbreden en verdiepen hun woordkennis.</v>
      </c>
      <c r="C442" s="15" t="str">
        <f t="shared" si="19"/>
        <v>Ik leer steeds meer nieuwe woorden.</v>
      </c>
      <c r="D442" s="16" t="str">
        <f t="shared" si="20"/>
        <v>Middenbouw</v>
      </c>
      <c r="E442" s="26"/>
      <c r="F442" s="5" t="s">
        <v>151</v>
      </c>
    </row>
    <row r="443" spans="1:6">
      <c r="A443" s="9" t="s">
        <v>107</v>
      </c>
      <c r="B443" s="15" t="str">
        <f t="shared" si="18"/>
        <v>Kinderen verbreden en verdiepen hun woordkennis.</v>
      </c>
      <c r="C443" s="15" t="str">
        <f t="shared" si="19"/>
        <v>Ik leer steeds meer nieuwe woorden.</v>
      </c>
      <c r="D443" s="16" t="str">
        <f t="shared" si="20"/>
        <v>Middenbouw</v>
      </c>
      <c r="E443" s="26"/>
      <c r="F443" s="5" t="s">
        <v>152</v>
      </c>
    </row>
    <row r="444" spans="1:6">
      <c r="A444" s="9" t="s">
        <v>107</v>
      </c>
      <c r="B444" s="15" t="str">
        <f t="shared" si="18"/>
        <v>Kinderen verbreden en verdiepen hun woordkennis.</v>
      </c>
      <c r="C444" s="15" t="str">
        <f t="shared" si="19"/>
        <v>Ik leer steeds meer nieuwe woorden.</v>
      </c>
      <c r="D444" s="16" t="str">
        <f t="shared" si="20"/>
        <v>Middenbouw</v>
      </c>
      <c r="E444" s="26"/>
      <c r="F444" s="5" t="s">
        <v>153</v>
      </c>
    </row>
    <row r="445" spans="1:6">
      <c r="A445" s="9" t="s">
        <v>107</v>
      </c>
      <c r="B445" s="15" t="str">
        <f t="shared" si="18"/>
        <v>Kinderen verbreden en verdiepen hun woordkennis.</v>
      </c>
      <c r="C445" s="15" t="str">
        <f t="shared" si="19"/>
        <v>Ik leer steeds meer nieuwe woorden.</v>
      </c>
      <c r="D445" s="16" t="str">
        <f t="shared" si="20"/>
        <v>Middenbouw</v>
      </c>
      <c r="E445" s="26"/>
      <c r="F445" s="5" t="s">
        <v>154</v>
      </c>
    </row>
    <row r="446" spans="1:6">
      <c r="A446" s="9" t="s">
        <v>107</v>
      </c>
      <c r="B446" s="15" t="str">
        <f t="shared" si="18"/>
        <v>Kinderen verbreden en verdiepen hun woordkennis.</v>
      </c>
      <c r="C446" s="15" t="str">
        <f t="shared" si="19"/>
        <v>Ik leer steeds meer nieuwe woorden.</v>
      </c>
      <c r="D446" s="16" t="str">
        <f t="shared" si="20"/>
        <v>Middenbouw</v>
      </c>
      <c r="E446" s="26"/>
      <c r="F446" s="5" t="s">
        <v>155</v>
      </c>
    </row>
    <row r="447" spans="1:6">
      <c r="A447" s="9" t="s">
        <v>107</v>
      </c>
      <c r="B447" s="15" t="str">
        <f t="shared" si="18"/>
        <v>Kinderen verbreden en verdiepen hun woordkennis.</v>
      </c>
      <c r="C447" s="15" t="str">
        <f t="shared" si="19"/>
        <v>Ik leer steeds meer nieuwe woorden.</v>
      </c>
      <c r="D447" s="16" t="str">
        <f t="shared" si="20"/>
        <v>Middenbouw</v>
      </c>
      <c r="E447" s="26"/>
      <c r="F447" s="5" t="s">
        <v>156</v>
      </c>
    </row>
    <row r="448" spans="1:6">
      <c r="A448" s="9" t="s">
        <v>107</v>
      </c>
      <c r="B448" s="15" t="str">
        <f t="shared" si="18"/>
        <v>Kinderen verbreden en verdiepen hun woordkennis.</v>
      </c>
      <c r="C448" s="15" t="str">
        <f t="shared" si="19"/>
        <v>Ik leer steeds meer nieuwe woorden.</v>
      </c>
      <c r="D448" s="16" t="str">
        <f t="shared" si="20"/>
        <v>Middenbouw</v>
      </c>
      <c r="E448" s="26"/>
      <c r="F448" s="5" t="s">
        <v>157</v>
      </c>
    </row>
    <row r="449" spans="1:6">
      <c r="A449" s="9" t="s">
        <v>107</v>
      </c>
      <c r="B449" s="15" t="str">
        <f t="shared" si="18"/>
        <v>Kinderen verbreden en verdiepen hun woordkennis.</v>
      </c>
      <c r="C449" s="15" t="str">
        <f t="shared" si="19"/>
        <v>Ik leer steeds meer nieuwe woorden.</v>
      </c>
      <c r="D449" s="16" t="str">
        <f t="shared" si="20"/>
        <v>Middenbouw</v>
      </c>
      <c r="E449" s="26"/>
      <c r="F449" s="5" t="s">
        <v>158</v>
      </c>
    </row>
    <row r="450" spans="1:6">
      <c r="A450" s="9" t="s">
        <v>107</v>
      </c>
      <c r="B450" s="15" t="str">
        <f t="shared" ref="B450:B513" si="21">IF(A450="1.4.1","Kinderen verbreden en verdiepen hun woordkennis.",IF(A450="1.4.2","Ze hanteren strategieën voor het afleiden van woordbetekenissen.",IF(A450="1.4.3","Ze hanteren strategieën voor het onthouden van woorden.",IF(A450="1.4.4","Ze kennen betekenisrelaties tussen woorden (onderschikking/bovenschikking).",IF(A450="1.4.5","Ze begrijpen figuurlijk taalgebruik.",IF(A450="1.4.6","Kinderen kunnen hun woordenschat zelfstandig verbreden en verdiepen.",IF(A450="1.4.7","Ze kunnen strategieën verwoorden voor het afleiden en onthouden van woordbetekenissen.
",IF(A450="1.4.8","Ze kunnen woorden buiten de context definiëren.",IF(A450="1.4.9","Ze leggen zelf betekenisrelaties tussen woorden.",IF(A450="1.4.10","Ze passen figuurlijk taalgebruik toe","Voer tussendoel in"))))))))))</f>
        <v>Kinderen verbreden en verdiepen hun woordkennis.</v>
      </c>
      <c r="C450" s="15" t="str">
        <f t="shared" ref="C450:C513" si="22">IF(A450="1.4.1","Ik leer steeds meer nieuwe woorden.",IF(A450="1.4.2","Ik kan uit een verhaal of gesprek opmaken wat een nieuw woord betekent.",IF(A450="1.4.3","Ik kan de betekenis van nieuwe woorden onthouden.",IF(A450="1.4.4","Ik kan de relatie tussen woorden uitleggen.",IF(A450="1.4.5","Ik kan uitleggen dat woorden soms iets anders betekenen.",IF(A450="1.4.6","Ik wil veel nieuwe woorden leren, onthouden, begrijpen en gebruiken.",IF(A450="1.4.7","Ik kan vertellen hoe ik de betekenis van nieuwe woorden ontdek en onthoud.",IF(A450="1.4.8","Ik kan de betekenis van een woord verklaren zoals deze in een naslagwerk beschreven staat.",IF(A450="1.4.9","Ik ontdek de samenhang in betekenis van woorden en kan deze verklaren.",IF(A450="1.4.10","Ik pas beeldspraak toe.","Voer tussendoel in"))))))))))</f>
        <v>Ik leer steeds meer nieuwe woorden.</v>
      </c>
      <c r="D450" s="16" t="str">
        <f t="shared" ref="D450:D513" si="23">IF(A450="1.4.1","Middenbouw",IF(A450="1.4.2","Middenbouw",IF(A450="1.4.3","Middenbouw",IF(A450="1.4.4","Middenbouw",IF(A450="1.4.5","Middenbouw",IF(A450="1.4.6","Bovenbouw",IF(A450="1.4.7","Bovenbouw",IF(A450="1.4.8","Bovenbouw",IF(A450="1.4.9","Bovenbouw",IF(A450="1.4.10","Bovenbouw","Onbepaald"))))))))))</f>
        <v>Middenbouw</v>
      </c>
      <c r="E450" s="26"/>
      <c r="F450" s="5" t="s">
        <v>159</v>
      </c>
    </row>
    <row r="451" spans="1:6">
      <c r="A451" s="9" t="s">
        <v>107</v>
      </c>
      <c r="B451" s="15" t="str">
        <f t="shared" si="21"/>
        <v>Kinderen verbreden en verdiepen hun woordkennis.</v>
      </c>
      <c r="C451" s="15" t="str">
        <f t="shared" si="22"/>
        <v>Ik leer steeds meer nieuwe woorden.</v>
      </c>
      <c r="D451" s="16" t="str">
        <f t="shared" si="23"/>
        <v>Middenbouw</v>
      </c>
      <c r="E451" s="26"/>
      <c r="F451" s="5" t="s">
        <v>160</v>
      </c>
    </row>
    <row r="452" spans="1:6">
      <c r="A452" s="9" t="s">
        <v>107</v>
      </c>
      <c r="B452" s="15" t="str">
        <f t="shared" si="21"/>
        <v>Kinderen verbreden en verdiepen hun woordkennis.</v>
      </c>
      <c r="C452" s="15" t="str">
        <f t="shared" si="22"/>
        <v>Ik leer steeds meer nieuwe woorden.</v>
      </c>
      <c r="D452" s="16" t="str">
        <f t="shared" si="23"/>
        <v>Middenbouw</v>
      </c>
      <c r="E452" s="26"/>
      <c r="F452" s="5" t="s">
        <v>161</v>
      </c>
    </row>
    <row r="453" spans="1:6">
      <c r="A453" s="9" t="s">
        <v>107</v>
      </c>
      <c r="B453" s="15" t="str">
        <f t="shared" si="21"/>
        <v>Kinderen verbreden en verdiepen hun woordkennis.</v>
      </c>
      <c r="C453" s="15" t="str">
        <f t="shared" si="22"/>
        <v>Ik leer steeds meer nieuwe woorden.</v>
      </c>
      <c r="D453" s="16" t="str">
        <f t="shared" si="23"/>
        <v>Middenbouw</v>
      </c>
      <c r="E453" s="26"/>
      <c r="F453" s="5" t="s">
        <v>162</v>
      </c>
    </row>
    <row r="454" spans="1:6">
      <c r="A454" s="9" t="s">
        <v>107</v>
      </c>
      <c r="B454" s="15" t="str">
        <f t="shared" si="21"/>
        <v>Kinderen verbreden en verdiepen hun woordkennis.</v>
      </c>
      <c r="C454" s="15" t="str">
        <f t="shared" si="22"/>
        <v>Ik leer steeds meer nieuwe woorden.</v>
      </c>
      <c r="D454" s="16" t="str">
        <f t="shared" si="23"/>
        <v>Middenbouw</v>
      </c>
      <c r="E454" s="26"/>
      <c r="F454" s="5" t="s">
        <v>163</v>
      </c>
    </row>
    <row r="455" spans="1:6">
      <c r="A455" s="9" t="s">
        <v>107</v>
      </c>
      <c r="B455" s="15" t="str">
        <f t="shared" si="21"/>
        <v>Kinderen verbreden en verdiepen hun woordkennis.</v>
      </c>
      <c r="C455" s="15" t="str">
        <f t="shared" si="22"/>
        <v>Ik leer steeds meer nieuwe woorden.</v>
      </c>
      <c r="D455" s="16" t="str">
        <f t="shared" si="23"/>
        <v>Middenbouw</v>
      </c>
      <c r="E455" s="26"/>
      <c r="F455" s="5" t="s">
        <v>164</v>
      </c>
    </row>
    <row r="456" spans="1:6">
      <c r="A456" s="9" t="s">
        <v>107</v>
      </c>
      <c r="B456" s="15" t="str">
        <f t="shared" si="21"/>
        <v>Kinderen verbreden en verdiepen hun woordkennis.</v>
      </c>
      <c r="C456" s="15" t="str">
        <f t="shared" si="22"/>
        <v>Ik leer steeds meer nieuwe woorden.</v>
      </c>
      <c r="D456" s="16" t="str">
        <f t="shared" si="23"/>
        <v>Middenbouw</v>
      </c>
      <c r="E456" s="26"/>
      <c r="F456" s="5" t="s">
        <v>165</v>
      </c>
    </row>
    <row r="457" spans="1:6">
      <c r="A457" s="9" t="s">
        <v>107</v>
      </c>
      <c r="B457" s="15" t="str">
        <f t="shared" si="21"/>
        <v>Kinderen verbreden en verdiepen hun woordkennis.</v>
      </c>
      <c r="C457" s="15" t="str">
        <f t="shared" si="22"/>
        <v>Ik leer steeds meer nieuwe woorden.</v>
      </c>
      <c r="D457" s="16" t="str">
        <f t="shared" si="23"/>
        <v>Middenbouw</v>
      </c>
      <c r="E457" s="26"/>
      <c r="F457" s="5" t="s">
        <v>166</v>
      </c>
    </row>
    <row r="458" spans="1:6">
      <c r="A458" s="9" t="s">
        <v>107</v>
      </c>
      <c r="B458" s="15" t="str">
        <f t="shared" si="21"/>
        <v>Kinderen verbreden en verdiepen hun woordkennis.</v>
      </c>
      <c r="C458" s="15" t="str">
        <f t="shared" si="22"/>
        <v>Ik leer steeds meer nieuwe woorden.</v>
      </c>
      <c r="D458" s="16" t="str">
        <f t="shared" si="23"/>
        <v>Middenbouw</v>
      </c>
      <c r="E458" s="26"/>
      <c r="F458" s="5" t="s">
        <v>167</v>
      </c>
    </row>
    <row r="459" spans="1:6">
      <c r="A459" s="9" t="s">
        <v>107</v>
      </c>
      <c r="B459" s="15" t="str">
        <f t="shared" si="21"/>
        <v>Kinderen verbreden en verdiepen hun woordkennis.</v>
      </c>
      <c r="C459" s="15" t="str">
        <f t="shared" si="22"/>
        <v>Ik leer steeds meer nieuwe woorden.</v>
      </c>
      <c r="D459" s="16" t="str">
        <f t="shared" si="23"/>
        <v>Middenbouw</v>
      </c>
      <c r="E459" s="26"/>
      <c r="F459" s="5" t="s">
        <v>168</v>
      </c>
    </row>
    <row r="460" spans="1:6">
      <c r="A460" s="9" t="s">
        <v>107</v>
      </c>
      <c r="B460" s="15" t="str">
        <f t="shared" si="21"/>
        <v>Kinderen verbreden en verdiepen hun woordkennis.</v>
      </c>
      <c r="C460" s="15" t="str">
        <f t="shared" si="22"/>
        <v>Ik leer steeds meer nieuwe woorden.</v>
      </c>
      <c r="D460" s="16" t="str">
        <f t="shared" si="23"/>
        <v>Middenbouw</v>
      </c>
      <c r="E460" s="26"/>
      <c r="F460" s="5" t="s">
        <v>169</v>
      </c>
    </row>
    <row r="461" spans="1:6">
      <c r="A461" s="9" t="s">
        <v>107</v>
      </c>
      <c r="B461" s="15" t="str">
        <f t="shared" si="21"/>
        <v>Kinderen verbreden en verdiepen hun woordkennis.</v>
      </c>
      <c r="C461" s="15" t="str">
        <f t="shared" si="22"/>
        <v>Ik leer steeds meer nieuwe woorden.</v>
      </c>
      <c r="D461" s="16" t="str">
        <f t="shared" si="23"/>
        <v>Middenbouw</v>
      </c>
      <c r="E461" s="26"/>
      <c r="F461" s="5" t="s">
        <v>170</v>
      </c>
    </row>
    <row r="462" spans="1:6">
      <c r="A462" s="9" t="s">
        <v>107</v>
      </c>
      <c r="B462" s="15" t="str">
        <f t="shared" si="21"/>
        <v>Kinderen verbreden en verdiepen hun woordkennis.</v>
      </c>
      <c r="C462" s="15" t="str">
        <f t="shared" si="22"/>
        <v>Ik leer steeds meer nieuwe woorden.</v>
      </c>
      <c r="D462" s="16" t="str">
        <f t="shared" si="23"/>
        <v>Middenbouw</v>
      </c>
      <c r="E462" s="26"/>
      <c r="F462" s="5" t="s">
        <v>171</v>
      </c>
    </row>
    <row r="463" spans="1:6">
      <c r="A463" s="9" t="s">
        <v>107</v>
      </c>
      <c r="B463" s="15" t="str">
        <f t="shared" si="21"/>
        <v>Kinderen verbreden en verdiepen hun woordkennis.</v>
      </c>
      <c r="C463" s="15" t="str">
        <f t="shared" si="22"/>
        <v>Ik leer steeds meer nieuwe woorden.</v>
      </c>
      <c r="D463" s="16" t="str">
        <f t="shared" si="23"/>
        <v>Middenbouw</v>
      </c>
      <c r="E463" s="26"/>
      <c r="F463" s="5" t="s">
        <v>172</v>
      </c>
    </row>
    <row r="464" spans="1:6">
      <c r="A464" s="9" t="s">
        <v>107</v>
      </c>
      <c r="B464" s="15" t="str">
        <f t="shared" si="21"/>
        <v>Kinderen verbreden en verdiepen hun woordkennis.</v>
      </c>
      <c r="C464" s="15" t="str">
        <f t="shared" si="22"/>
        <v>Ik leer steeds meer nieuwe woorden.</v>
      </c>
      <c r="D464" s="16" t="str">
        <f t="shared" si="23"/>
        <v>Middenbouw</v>
      </c>
      <c r="E464" s="26"/>
      <c r="F464" s="5" t="s">
        <v>173</v>
      </c>
    </row>
    <row r="465" spans="1:6">
      <c r="A465" s="9" t="s">
        <v>107</v>
      </c>
      <c r="B465" s="15" t="str">
        <f t="shared" si="21"/>
        <v>Kinderen verbreden en verdiepen hun woordkennis.</v>
      </c>
      <c r="C465" s="15" t="str">
        <f t="shared" si="22"/>
        <v>Ik leer steeds meer nieuwe woorden.</v>
      </c>
      <c r="D465" s="16" t="str">
        <f t="shared" si="23"/>
        <v>Middenbouw</v>
      </c>
      <c r="E465" s="26"/>
      <c r="F465" s="5" t="s">
        <v>174</v>
      </c>
    </row>
    <row r="466" spans="1:6">
      <c r="A466" s="9" t="s">
        <v>107</v>
      </c>
      <c r="B466" s="15" t="str">
        <f t="shared" si="21"/>
        <v>Kinderen verbreden en verdiepen hun woordkennis.</v>
      </c>
      <c r="C466" s="15" t="str">
        <f t="shared" si="22"/>
        <v>Ik leer steeds meer nieuwe woorden.</v>
      </c>
      <c r="D466" s="16" t="str">
        <f t="shared" si="23"/>
        <v>Middenbouw</v>
      </c>
      <c r="E466" s="26"/>
      <c r="F466" s="5" t="s">
        <v>175</v>
      </c>
    </row>
    <row r="467" spans="1:6">
      <c r="A467" s="9" t="s">
        <v>107</v>
      </c>
      <c r="B467" s="15" t="str">
        <f t="shared" si="21"/>
        <v>Kinderen verbreden en verdiepen hun woordkennis.</v>
      </c>
      <c r="C467" s="15" t="str">
        <f t="shared" si="22"/>
        <v>Ik leer steeds meer nieuwe woorden.</v>
      </c>
      <c r="D467" s="16" t="str">
        <f t="shared" si="23"/>
        <v>Middenbouw</v>
      </c>
      <c r="E467" s="26"/>
      <c r="F467" s="5" t="s">
        <v>176</v>
      </c>
    </row>
    <row r="468" spans="1:6">
      <c r="A468" s="9" t="s">
        <v>107</v>
      </c>
      <c r="B468" s="15" t="str">
        <f t="shared" si="21"/>
        <v>Kinderen verbreden en verdiepen hun woordkennis.</v>
      </c>
      <c r="C468" s="15" t="str">
        <f t="shared" si="22"/>
        <v>Ik leer steeds meer nieuwe woorden.</v>
      </c>
      <c r="D468" s="16" t="str">
        <f t="shared" si="23"/>
        <v>Middenbouw</v>
      </c>
      <c r="E468" s="26"/>
      <c r="F468" s="5" t="s">
        <v>177</v>
      </c>
    </row>
    <row r="469" spans="1:6">
      <c r="A469" s="9" t="s">
        <v>107</v>
      </c>
      <c r="B469" s="15" t="str">
        <f t="shared" si="21"/>
        <v>Kinderen verbreden en verdiepen hun woordkennis.</v>
      </c>
      <c r="C469" s="15" t="str">
        <f t="shared" si="22"/>
        <v>Ik leer steeds meer nieuwe woorden.</v>
      </c>
      <c r="D469" s="16" t="str">
        <f t="shared" si="23"/>
        <v>Middenbouw</v>
      </c>
      <c r="E469" s="26"/>
      <c r="F469" s="5" t="s">
        <v>180</v>
      </c>
    </row>
    <row r="470" spans="1:6">
      <c r="A470" s="9" t="s">
        <v>107</v>
      </c>
      <c r="B470" s="15" t="str">
        <f t="shared" si="21"/>
        <v>Kinderen verbreden en verdiepen hun woordkennis.</v>
      </c>
      <c r="C470" s="15" t="str">
        <f t="shared" si="22"/>
        <v>Ik leer steeds meer nieuwe woorden.</v>
      </c>
      <c r="D470" s="16" t="str">
        <f t="shared" si="23"/>
        <v>Middenbouw</v>
      </c>
      <c r="E470" s="26"/>
      <c r="F470" s="5" t="s">
        <v>179</v>
      </c>
    </row>
    <row r="471" spans="1:6">
      <c r="A471" s="9" t="s">
        <v>107</v>
      </c>
      <c r="B471" s="15" t="str">
        <f t="shared" si="21"/>
        <v>Kinderen verbreden en verdiepen hun woordkennis.</v>
      </c>
      <c r="C471" s="15" t="str">
        <f t="shared" si="22"/>
        <v>Ik leer steeds meer nieuwe woorden.</v>
      </c>
      <c r="D471" s="16" t="str">
        <f t="shared" si="23"/>
        <v>Middenbouw</v>
      </c>
      <c r="E471" s="26"/>
      <c r="F471" s="5" t="s">
        <v>181</v>
      </c>
    </row>
    <row r="472" spans="1:6">
      <c r="A472" s="9" t="s">
        <v>107</v>
      </c>
      <c r="B472" s="15" t="str">
        <f t="shared" si="21"/>
        <v>Kinderen verbreden en verdiepen hun woordkennis.</v>
      </c>
      <c r="C472" s="15" t="str">
        <f t="shared" si="22"/>
        <v>Ik leer steeds meer nieuwe woorden.</v>
      </c>
      <c r="D472" s="16" t="str">
        <f t="shared" si="23"/>
        <v>Middenbouw</v>
      </c>
      <c r="E472" s="26"/>
      <c r="F472" s="5" t="s">
        <v>182</v>
      </c>
    </row>
    <row r="473" spans="1:6">
      <c r="A473" s="9" t="s">
        <v>107</v>
      </c>
      <c r="B473" s="15" t="str">
        <f t="shared" si="21"/>
        <v>Kinderen verbreden en verdiepen hun woordkennis.</v>
      </c>
      <c r="C473" s="15" t="str">
        <f t="shared" si="22"/>
        <v>Ik leer steeds meer nieuwe woorden.</v>
      </c>
      <c r="D473" s="16" t="str">
        <f t="shared" si="23"/>
        <v>Middenbouw</v>
      </c>
      <c r="E473" s="26"/>
      <c r="F473" s="5" t="s">
        <v>183</v>
      </c>
    </row>
    <row r="474" spans="1:6">
      <c r="A474" s="9" t="s">
        <v>107</v>
      </c>
      <c r="B474" s="15" t="str">
        <f t="shared" si="21"/>
        <v>Kinderen verbreden en verdiepen hun woordkennis.</v>
      </c>
      <c r="C474" s="15" t="str">
        <f t="shared" si="22"/>
        <v>Ik leer steeds meer nieuwe woorden.</v>
      </c>
      <c r="D474" s="16" t="str">
        <f t="shared" si="23"/>
        <v>Middenbouw</v>
      </c>
      <c r="E474" s="26"/>
      <c r="F474" s="5" t="s">
        <v>184</v>
      </c>
    </row>
    <row r="475" spans="1:6">
      <c r="A475" s="9" t="s">
        <v>107</v>
      </c>
      <c r="B475" s="15" t="str">
        <f t="shared" si="21"/>
        <v>Kinderen verbreden en verdiepen hun woordkennis.</v>
      </c>
      <c r="C475" s="15" t="str">
        <f t="shared" si="22"/>
        <v>Ik leer steeds meer nieuwe woorden.</v>
      </c>
      <c r="D475" s="16" t="str">
        <f t="shared" si="23"/>
        <v>Middenbouw</v>
      </c>
      <c r="E475" s="26"/>
      <c r="F475" s="5" t="s">
        <v>185</v>
      </c>
    </row>
    <row r="476" spans="1:6">
      <c r="A476" s="9" t="s">
        <v>107</v>
      </c>
      <c r="B476" s="15" t="str">
        <f t="shared" si="21"/>
        <v>Kinderen verbreden en verdiepen hun woordkennis.</v>
      </c>
      <c r="C476" s="15" t="str">
        <f t="shared" si="22"/>
        <v>Ik leer steeds meer nieuwe woorden.</v>
      </c>
      <c r="D476" s="16" t="str">
        <f t="shared" si="23"/>
        <v>Middenbouw</v>
      </c>
      <c r="E476" s="26"/>
      <c r="F476" s="5" t="s">
        <v>186</v>
      </c>
    </row>
    <row r="477" spans="1:6">
      <c r="A477" s="9" t="s">
        <v>107</v>
      </c>
      <c r="B477" s="15" t="str">
        <f t="shared" si="21"/>
        <v>Kinderen verbreden en verdiepen hun woordkennis.</v>
      </c>
      <c r="C477" s="15" t="str">
        <f t="shared" si="22"/>
        <v>Ik leer steeds meer nieuwe woorden.</v>
      </c>
      <c r="D477" s="16" t="str">
        <f t="shared" si="23"/>
        <v>Middenbouw</v>
      </c>
      <c r="E477" s="26"/>
      <c r="F477" s="5" t="s">
        <v>187</v>
      </c>
    </row>
    <row r="478" spans="1:6">
      <c r="A478" s="9" t="s">
        <v>107</v>
      </c>
      <c r="B478" s="15" t="str">
        <f t="shared" si="21"/>
        <v>Kinderen verbreden en verdiepen hun woordkennis.</v>
      </c>
      <c r="C478" s="15" t="str">
        <f t="shared" si="22"/>
        <v>Ik leer steeds meer nieuwe woorden.</v>
      </c>
      <c r="D478" s="16" t="str">
        <f t="shared" si="23"/>
        <v>Middenbouw</v>
      </c>
      <c r="E478" s="26"/>
      <c r="F478" s="5" t="s">
        <v>188</v>
      </c>
    </row>
    <row r="479" spans="1:6">
      <c r="A479" s="9" t="s">
        <v>107</v>
      </c>
      <c r="B479" s="15" t="str">
        <f t="shared" si="21"/>
        <v>Kinderen verbreden en verdiepen hun woordkennis.</v>
      </c>
      <c r="C479" s="15" t="str">
        <f t="shared" si="22"/>
        <v>Ik leer steeds meer nieuwe woorden.</v>
      </c>
      <c r="D479" s="16" t="str">
        <f t="shared" si="23"/>
        <v>Middenbouw</v>
      </c>
      <c r="E479" s="26"/>
      <c r="F479" s="5" t="s">
        <v>189</v>
      </c>
    </row>
    <row r="480" spans="1:6">
      <c r="A480" s="9" t="s">
        <v>107</v>
      </c>
      <c r="B480" s="15" t="str">
        <f t="shared" si="21"/>
        <v>Kinderen verbreden en verdiepen hun woordkennis.</v>
      </c>
      <c r="C480" s="15" t="str">
        <f t="shared" si="22"/>
        <v>Ik leer steeds meer nieuwe woorden.</v>
      </c>
      <c r="D480" s="16" t="str">
        <f t="shared" si="23"/>
        <v>Middenbouw</v>
      </c>
      <c r="E480" s="26"/>
      <c r="F480" s="5" t="s">
        <v>190</v>
      </c>
    </row>
    <row r="481" spans="1:6">
      <c r="A481" s="9" t="s">
        <v>107</v>
      </c>
      <c r="B481" s="15" t="str">
        <f t="shared" si="21"/>
        <v>Kinderen verbreden en verdiepen hun woordkennis.</v>
      </c>
      <c r="C481" s="15" t="str">
        <f t="shared" si="22"/>
        <v>Ik leer steeds meer nieuwe woorden.</v>
      </c>
      <c r="D481" s="16" t="str">
        <f t="shared" si="23"/>
        <v>Middenbouw</v>
      </c>
      <c r="E481" s="26"/>
      <c r="F481" s="5" t="s">
        <v>191</v>
      </c>
    </row>
    <row r="482" spans="1:6">
      <c r="A482" s="9" t="s">
        <v>107</v>
      </c>
      <c r="B482" s="15" t="str">
        <f t="shared" si="21"/>
        <v>Kinderen verbreden en verdiepen hun woordkennis.</v>
      </c>
      <c r="C482" s="15" t="str">
        <f t="shared" si="22"/>
        <v>Ik leer steeds meer nieuwe woorden.</v>
      </c>
      <c r="D482" s="16" t="str">
        <f t="shared" si="23"/>
        <v>Middenbouw</v>
      </c>
      <c r="E482" s="26"/>
      <c r="F482" s="5" t="s">
        <v>192</v>
      </c>
    </row>
    <row r="483" spans="1:6">
      <c r="A483" s="9" t="s">
        <v>107</v>
      </c>
      <c r="B483" s="15" t="str">
        <f t="shared" si="21"/>
        <v>Kinderen verbreden en verdiepen hun woordkennis.</v>
      </c>
      <c r="C483" s="15" t="str">
        <f t="shared" si="22"/>
        <v>Ik leer steeds meer nieuwe woorden.</v>
      </c>
      <c r="D483" s="16" t="str">
        <f t="shared" si="23"/>
        <v>Middenbouw</v>
      </c>
      <c r="E483" s="26"/>
      <c r="F483" s="5" t="s">
        <v>193</v>
      </c>
    </row>
    <row r="484" spans="1:6">
      <c r="A484" s="9" t="s">
        <v>107</v>
      </c>
      <c r="B484" s="15" t="str">
        <f t="shared" si="21"/>
        <v>Kinderen verbreden en verdiepen hun woordkennis.</v>
      </c>
      <c r="C484" s="15" t="str">
        <f t="shared" si="22"/>
        <v>Ik leer steeds meer nieuwe woorden.</v>
      </c>
      <c r="D484" s="16" t="str">
        <f t="shared" si="23"/>
        <v>Middenbouw</v>
      </c>
      <c r="E484" s="26"/>
      <c r="F484" s="5" t="s">
        <v>194</v>
      </c>
    </row>
    <row r="485" spans="1:6">
      <c r="A485" s="9" t="s">
        <v>107</v>
      </c>
      <c r="B485" s="15" t="str">
        <f t="shared" si="21"/>
        <v>Kinderen verbreden en verdiepen hun woordkennis.</v>
      </c>
      <c r="C485" s="15" t="str">
        <f t="shared" si="22"/>
        <v>Ik leer steeds meer nieuwe woorden.</v>
      </c>
      <c r="D485" s="16" t="str">
        <f t="shared" si="23"/>
        <v>Middenbouw</v>
      </c>
      <c r="E485" s="26"/>
      <c r="F485" s="5" t="s">
        <v>195</v>
      </c>
    </row>
    <row r="486" spans="1:6">
      <c r="A486" s="9" t="s">
        <v>107</v>
      </c>
      <c r="B486" s="15" t="str">
        <f t="shared" si="21"/>
        <v>Kinderen verbreden en verdiepen hun woordkennis.</v>
      </c>
      <c r="C486" s="15" t="str">
        <f t="shared" si="22"/>
        <v>Ik leer steeds meer nieuwe woorden.</v>
      </c>
      <c r="D486" s="16" t="str">
        <f t="shared" si="23"/>
        <v>Middenbouw</v>
      </c>
      <c r="E486" s="26"/>
      <c r="F486" s="5" t="s">
        <v>196</v>
      </c>
    </row>
    <row r="487" spans="1:6">
      <c r="A487" s="9" t="s">
        <v>107</v>
      </c>
      <c r="B487" s="15" t="str">
        <f t="shared" si="21"/>
        <v>Kinderen verbreden en verdiepen hun woordkennis.</v>
      </c>
      <c r="C487" s="15" t="str">
        <f t="shared" si="22"/>
        <v>Ik leer steeds meer nieuwe woorden.</v>
      </c>
      <c r="D487" s="16" t="str">
        <f t="shared" si="23"/>
        <v>Middenbouw</v>
      </c>
      <c r="E487" s="26"/>
      <c r="F487" s="5" t="s">
        <v>197</v>
      </c>
    </row>
    <row r="488" spans="1:6">
      <c r="A488" s="9" t="s">
        <v>107</v>
      </c>
      <c r="B488" s="15" t="str">
        <f t="shared" si="21"/>
        <v>Kinderen verbreden en verdiepen hun woordkennis.</v>
      </c>
      <c r="C488" s="15" t="str">
        <f t="shared" si="22"/>
        <v>Ik leer steeds meer nieuwe woorden.</v>
      </c>
      <c r="D488" s="16" t="str">
        <f t="shared" si="23"/>
        <v>Middenbouw</v>
      </c>
      <c r="E488" s="26"/>
      <c r="F488" s="5" t="s">
        <v>198</v>
      </c>
    </row>
    <row r="489" spans="1:6">
      <c r="A489" s="9" t="s">
        <v>107</v>
      </c>
      <c r="B489" s="15" t="str">
        <f t="shared" si="21"/>
        <v>Kinderen verbreden en verdiepen hun woordkennis.</v>
      </c>
      <c r="C489" s="15" t="str">
        <f t="shared" si="22"/>
        <v>Ik leer steeds meer nieuwe woorden.</v>
      </c>
      <c r="D489" s="16" t="str">
        <f t="shared" si="23"/>
        <v>Middenbouw</v>
      </c>
      <c r="E489" s="26"/>
      <c r="F489" s="5" t="s">
        <v>199</v>
      </c>
    </row>
    <row r="490" spans="1:6">
      <c r="A490" s="9" t="s">
        <v>107</v>
      </c>
      <c r="B490" s="15" t="str">
        <f t="shared" si="21"/>
        <v>Kinderen verbreden en verdiepen hun woordkennis.</v>
      </c>
      <c r="C490" s="15" t="str">
        <f t="shared" si="22"/>
        <v>Ik leer steeds meer nieuwe woorden.</v>
      </c>
      <c r="D490" s="16" t="str">
        <f t="shared" si="23"/>
        <v>Middenbouw</v>
      </c>
      <c r="E490" s="26"/>
      <c r="F490" s="5" t="s">
        <v>200</v>
      </c>
    </row>
    <row r="491" spans="1:6">
      <c r="A491" s="9" t="s">
        <v>107</v>
      </c>
      <c r="B491" s="15" t="str">
        <f t="shared" si="21"/>
        <v>Kinderen verbreden en verdiepen hun woordkennis.</v>
      </c>
      <c r="C491" s="15" t="str">
        <f t="shared" si="22"/>
        <v>Ik leer steeds meer nieuwe woorden.</v>
      </c>
      <c r="D491" s="16" t="str">
        <f t="shared" si="23"/>
        <v>Middenbouw</v>
      </c>
      <c r="E491" s="26"/>
      <c r="F491" s="5" t="s">
        <v>201</v>
      </c>
    </row>
    <row r="492" spans="1:6">
      <c r="A492" s="9" t="s">
        <v>107</v>
      </c>
      <c r="B492" s="15" t="str">
        <f t="shared" si="21"/>
        <v>Kinderen verbreden en verdiepen hun woordkennis.</v>
      </c>
      <c r="C492" s="15" t="str">
        <f t="shared" si="22"/>
        <v>Ik leer steeds meer nieuwe woorden.</v>
      </c>
      <c r="D492" s="16" t="str">
        <f t="shared" si="23"/>
        <v>Middenbouw</v>
      </c>
      <c r="E492" s="26"/>
      <c r="F492" s="5" t="s">
        <v>202</v>
      </c>
    </row>
    <row r="493" spans="1:6">
      <c r="A493" s="9" t="s">
        <v>107</v>
      </c>
      <c r="B493" s="15" t="str">
        <f t="shared" si="21"/>
        <v>Kinderen verbreden en verdiepen hun woordkennis.</v>
      </c>
      <c r="C493" s="15" t="str">
        <f t="shared" si="22"/>
        <v>Ik leer steeds meer nieuwe woorden.</v>
      </c>
      <c r="D493" s="16" t="str">
        <f t="shared" si="23"/>
        <v>Middenbouw</v>
      </c>
      <c r="E493" s="26"/>
      <c r="F493" s="5" t="s">
        <v>203</v>
      </c>
    </row>
    <row r="494" spans="1:6">
      <c r="A494" s="9" t="s">
        <v>107</v>
      </c>
      <c r="B494" s="15" t="str">
        <f t="shared" si="21"/>
        <v>Kinderen verbreden en verdiepen hun woordkennis.</v>
      </c>
      <c r="C494" s="15" t="str">
        <f t="shared" si="22"/>
        <v>Ik leer steeds meer nieuwe woorden.</v>
      </c>
      <c r="D494" s="16" t="str">
        <f t="shared" si="23"/>
        <v>Middenbouw</v>
      </c>
      <c r="E494" s="26"/>
      <c r="F494" s="5" t="s">
        <v>204</v>
      </c>
    </row>
    <row r="495" spans="1:6">
      <c r="A495" s="9" t="s">
        <v>107</v>
      </c>
      <c r="B495" s="15" t="str">
        <f t="shared" si="21"/>
        <v>Kinderen verbreden en verdiepen hun woordkennis.</v>
      </c>
      <c r="C495" s="15" t="str">
        <f t="shared" si="22"/>
        <v>Ik leer steeds meer nieuwe woorden.</v>
      </c>
      <c r="D495" s="16" t="str">
        <f t="shared" si="23"/>
        <v>Middenbouw</v>
      </c>
      <c r="E495" s="26"/>
      <c r="F495" s="5" t="s">
        <v>205</v>
      </c>
    </row>
    <row r="496" spans="1:6">
      <c r="A496" s="9" t="s">
        <v>107</v>
      </c>
      <c r="B496" s="15" t="str">
        <f t="shared" si="21"/>
        <v>Kinderen verbreden en verdiepen hun woordkennis.</v>
      </c>
      <c r="C496" s="15" t="str">
        <f t="shared" si="22"/>
        <v>Ik leer steeds meer nieuwe woorden.</v>
      </c>
      <c r="D496" s="16" t="str">
        <f t="shared" si="23"/>
        <v>Middenbouw</v>
      </c>
      <c r="E496" s="26"/>
      <c r="F496" s="5" t="s">
        <v>206</v>
      </c>
    </row>
    <row r="497" spans="1:6">
      <c r="A497" s="9" t="s">
        <v>107</v>
      </c>
      <c r="B497" s="15" t="str">
        <f t="shared" si="21"/>
        <v>Kinderen verbreden en verdiepen hun woordkennis.</v>
      </c>
      <c r="C497" s="15" t="str">
        <f t="shared" si="22"/>
        <v>Ik leer steeds meer nieuwe woorden.</v>
      </c>
      <c r="D497" s="16" t="str">
        <f t="shared" si="23"/>
        <v>Middenbouw</v>
      </c>
      <c r="E497" s="26"/>
      <c r="F497" s="5" t="s">
        <v>207</v>
      </c>
    </row>
    <row r="498" spans="1:6">
      <c r="A498" s="9" t="s">
        <v>107</v>
      </c>
      <c r="B498" s="15" t="str">
        <f t="shared" si="21"/>
        <v>Kinderen verbreden en verdiepen hun woordkennis.</v>
      </c>
      <c r="C498" s="15" t="str">
        <f t="shared" si="22"/>
        <v>Ik leer steeds meer nieuwe woorden.</v>
      </c>
      <c r="D498" s="16" t="str">
        <f t="shared" si="23"/>
        <v>Middenbouw</v>
      </c>
      <c r="E498" s="26"/>
      <c r="F498" s="5" t="s">
        <v>208</v>
      </c>
    </row>
    <row r="499" spans="1:6">
      <c r="A499" s="9" t="s">
        <v>107</v>
      </c>
      <c r="B499" s="15" t="str">
        <f t="shared" si="21"/>
        <v>Kinderen verbreden en verdiepen hun woordkennis.</v>
      </c>
      <c r="C499" s="15" t="str">
        <f t="shared" si="22"/>
        <v>Ik leer steeds meer nieuwe woorden.</v>
      </c>
      <c r="D499" s="16" t="str">
        <f t="shared" si="23"/>
        <v>Middenbouw</v>
      </c>
      <c r="E499" s="26"/>
      <c r="F499" s="5" t="s">
        <v>209</v>
      </c>
    </row>
    <row r="500" spans="1:6">
      <c r="A500" s="9" t="s">
        <v>107</v>
      </c>
      <c r="B500" s="15" t="str">
        <f t="shared" si="21"/>
        <v>Kinderen verbreden en verdiepen hun woordkennis.</v>
      </c>
      <c r="C500" s="15" t="str">
        <f t="shared" si="22"/>
        <v>Ik leer steeds meer nieuwe woorden.</v>
      </c>
      <c r="D500" s="16" t="str">
        <f t="shared" si="23"/>
        <v>Middenbouw</v>
      </c>
      <c r="E500" s="26"/>
      <c r="F500" s="5" t="s">
        <v>210</v>
      </c>
    </row>
    <row r="501" spans="1:6">
      <c r="A501" s="9" t="s">
        <v>107</v>
      </c>
      <c r="B501" s="15" t="str">
        <f t="shared" si="21"/>
        <v>Kinderen verbreden en verdiepen hun woordkennis.</v>
      </c>
      <c r="C501" s="15" t="str">
        <f t="shared" si="22"/>
        <v>Ik leer steeds meer nieuwe woorden.</v>
      </c>
      <c r="D501" s="16" t="str">
        <f t="shared" si="23"/>
        <v>Middenbouw</v>
      </c>
      <c r="E501" s="26"/>
      <c r="F501" s="5" t="s">
        <v>516</v>
      </c>
    </row>
    <row r="502" spans="1:6">
      <c r="A502" s="9" t="s">
        <v>107</v>
      </c>
      <c r="B502" s="15" t="str">
        <f t="shared" si="21"/>
        <v>Kinderen verbreden en verdiepen hun woordkennis.</v>
      </c>
      <c r="C502" s="15" t="str">
        <f t="shared" si="22"/>
        <v>Ik leer steeds meer nieuwe woorden.</v>
      </c>
      <c r="D502" s="16" t="str">
        <f t="shared" si="23"/>
        <v>Middenbouw</v>
      </c>
      <c r="E502" s="26"/>
      <c r="F502" s="5" t="s">
        <v>517</v>
      </c>
    </row>
    <row r="503" spans="1:6">
      <c r="A503" s="9" t="s">
        <v>107</v>
      </c>
      <c r="B503" s="15" t="str">
        <f t="shared" si="21"/>
        <v>Kinderen verbreden en verdiepen hun woordkennis.</v>
      </c>
      <c r="C503" s="15" t="str">
        <f t="shared" si="22"/>
        <v>Ik leer steeds meer nieuwe woorden.</v>
      </c>
      <c r="D503" s="16" t="str">
        <f t="shared" si="23"/>
        <v>Middenbouw</v>
      </c>
      <c r="E503" s="41"/>
      <c r="F503" s="5" t="s">
        <v>518</v>
      </c>
    </row>
    <row r="504" spans="1:6">
      <c r="A504" s="9" t="s">
        <v>107</v>
      </c>
      <c r="B504" s="15" t="str">
        <f t="shared" si="21"/>
        <v>Kinderen verbreden en verdiepen hun woordkennis.</v>
      </c>
      <c r="C504" s="15" t="str">
        <f t="shared" si="22"/>
        <v>Ik leer steeds meer nieuwe woorden.</v>
      </c>
      <c r="D504" s="16" t="str">
        <f t="shared" si="23"/>
        <v>Middenbouw</v>
      </c>
      <c r="E504" s="26"/>
      <c r="F504" s="5" t="s">
        <v>519</v>
      </c>
    </row>
    <row r="505" spans="1:6">
      <c r="A505" s="9" t="s">
        <v>178</v>
      </c>
      <c r="B505" s="15" t="str">
        <f t="shared" si="21"/>
        <v>Ze hanteren strategieën voor het afleiden van woordbetekenissen.</v>
      </c>
      <c r="C505" s="15" t="str">
        <f t="shared" si="22"/>
        <v>Ik kan uit een verhaal of gesprek opmaken wat een nieuw woord betekent.</v>
      </c>
      <c r="D505" s="16" t="str">
        <f t="shared" si="23"/>
        <v>Middenbouw</v>
      </c>
      <c r="E505" s="41"/>
      <c r="F505" s="5" t="s">
        <v>516</v>
      </c>
    </row>
    <row r="506" spans="1:6">
      <c r="A506" s="9" t="s">
        <v>178</v>
      </c>
      <c r="B506" s="15" t="str">
        <f t="shared" si="21"/>
        <v>Ze hanteren strategieën voor het afleiden van woordbetekenissen.</v>
      </c>
      <c r="C506" s="15" t="str">
        <f t="shared" si="22"/>
        <v>Ik kan uit een verhaal of gesprek opmaken wat een nieuw woord betekent.</v>
      </c>
      <c r="D506" s="16" t="str">
        <f t="shared" si="23"/>
        <v>Middenbouw</v>
      </c>
      <c r="E506" s="26"/>
      <c r="F506" s="5" t="s">
        <v>517</v>
      </c>
    </row>
    <row r="507" spans="1:6">
      <c r="A507" s="9" t="s">
        <v>178</v>
      </c>
      <c r="B507" s="15" t="str">
        <f t="shared" si="21"/>
        <v>Ze hanteren strategieën voor het afleiden van woordbetekenissen.</v>
      </c>
      <c r="C507" s="15" t="str">
        <f t="shared" si="22"/>
        <v>Ik kan uit een verhaal of gesprek opmaken wat een nieuw woord betekent.</v>
      </c>
      <c r="D507" s="16" t="str">
        <f t="shared" si="23"/>
        <v>Middenbouw</v>
      </c>
      <c r="E507" s="41"/>
      <c r="F507" s="5" t="s">
        <v>518</v>
      </c>
    </row>
    <row r="508" spans="1:6">
      <c r="A508" s="9" t="s">
        <v>178</v>
      </c>
      <c r="B508" s="15" t="str">
        <f t="shared" si="21"/>
        <v>Ze hanteren strategieën voor het afleiden van woordbetekenissen.</v>
      </c>
      <c r="C508" s="15" t="str">
        <f t="shared" si="22"/>
        <v>Ik kan uit een verhaal of gesprek opmaken wat een nieuw woord betekent.</v>
      </c>
      <c r="D508" s="16" t="str">
        <f t="shared" si="23"/>
        <v>Middenbouw</v>
      </c>
      <c r="E508" s="26"/>
      <c r="F508" s="5" t="s">
        <v>519</v>
      </c>
    </row>
    <row r="509" spans="1:6">
      <c r="A509" s="9" t="s">
        <v>447</v>
      </c>
      <c r="B509" s="15" t="str">
        <f t="shared" si="21"/>
        <v>Kinderen kunnen hun woordenschat zelfstandig verbreden en verdiepen.</v>
      </c>
      <c r="C509" s="15" t="str">
        <f t="shared" si="22"/>
        <v>Ik wil veel nieuwe woorden leren, onthouden, begrijpen en gebruiken.</v>
      </c>
      <c r="D509" s="16" t="str">
        <f t="shared" si="23"/>
        <v>Bovenbouw</v>
      </c>
      <c r="E509" s="41"/>
      <c r="F509" s="5" t="s">
        <v>416</v>
      </c>
    </row>
    <row r="510" spans="1:6">
      <c r="A510" s="9" t="s">
        <v>447</v>
      </c>
      <c r="B510" s="15" t="str">
        <f t="shared" si="21"/>
        <v>Kinderen kunnen hun woordenschat zelfstandig verbreden en verdiepen.</v>
      </c>
      <c r="C510" s="15" t="str">
        <f t="shared" si="22"/>
        <v>Ik wil veel nieuwe woorden leren, onthouden, begrijpen en gebruiken.</v>
      </c>
      <c r="D510" s="16" t="str">
        <f t="shared" si="23"/>
        <v>Bovenbouw</v>
      </c>
      <c r="E510" s="26"/>
      <c r="F510" s="5" t="s">
        <v>417</v>
      </c>
    </row>
    <row r="511" spans="1:6">
      <c r="A511" s="9" t="s">
        <v>447</v>
      </c>
      <c r="B511" s="15" t="str">
        <f t="shared" si="21"/>
        <v>Kinderen kunnen hun woordenschat zelfstandig verbreden en verdiepen.</v>
      </c>
      <c r="C511" s="15" t="str">
        <f t="shared" si="22"/>
        <v>Ik wil veel nieuwe woorden leren, onthouden, begrijpen en gebruiken.</v>
      </c>
      <c r="D511" s="16" t="str">
        <f t="shared" si="23"/>
        <v>Bovenbouw</v>
      </c>
      <c r="E511" s="41"/>
      <c r="F511" s="5" t="s">
        <v>418</v>
      </c>
    </row>
    <row r="512" spans="1:6">
      <c r="A512" s="9" t="s">
        <v>447</v>
      </c>
      <c r="B512" s="15" t="str">
        <f t="shared" si="21"/>
        <v>Kinderen kunnen hun woordenschat zelfstandig verbreden en verdiepen.</v>
      </c>
      <c r="C512" s="15" t="str">
        <f t="shared" si="22"/>
        <v>Ik wil veel nieuwe woorden leren, onthouden, begrijpen en gebruiken.</v>
      </c>
      <c r="D512" s="16" t="str">
        <f t="shared" si="23"/>
        <v>Bovenbouw</v>
      </c>
      <c r="E512" s="26"/>
      <c r="F512" s="5" t="s">
        <v>419</v>
      </c>
    </row>
    <row r="513" spans="1:6">
      <c r="A513" s="9" t="s">
        <v>447</v>
      </c>
      <c r="B513" s="15" t="str">
        <f t="shared" si="21"/>
        <v>Kinderen kunnen hun woordenschat zelfstandig verbreden en verdiepen.</v>
      </c>
      <c r="C513" s="15" t="str">
        <f t="shared" si="22"/>
        <v>Ik wil veel nieuwe woorden leren, onthouden, begrijpen en gebruiken.</v>
      </c>
      <c r="D513" s="16" t="str">
        <f t="shared" si="23"/>
        <v>Bovenbouw</v>
      </c>
      <c r="E513" s="26"/>
      <c r="F513" s="5" t="s">
        <v>420</v>
      </c>
    </row>
    <row r="514" spans="1:6">
      <c r="A514" s="9" t="s">
        <v>447</v>
      </c>
      <c r="B514" s="15" t="str">
        <f t="shared" ref="B514:B571" si="24">IF(A514="1.4.1","Kinderen verbreden en verdiepen hun woordkennis.",IF(A514="1.4.2","Ze hanteren strategieën voor het afleiden van woordbetekenissen.",IF(A514="1.4.3","Ze hanteren strategieën voor het onthouden van woorden.",IF(A514="1.4.4","Ze kennen betekenisrelaties tussen woorden (onderschikking/bovenschikking).",IF(A514="1.4.5","Ze begrijpen figuurlijk taalgebruik.",IF(A514="1.4.6","Kinderen kunnen hun woordenschat zelfstandig verbreden en verdiepen.",IF(A514="1.4.7","Ze kunnen strategieën verwoorden voor het afleiden en onthouden van woordbetekenissen.
",IF(A514="1.4.8","Ze kunnen woorden buiten de context definiëren.",IF(A514="1.4.9","Ze leggen zelf betekenisrelaties tussen woorden.",IF(A514="1.4.10","Ze passen figuurlijk taalgebruik toe","Voer tussendoel in"))))))))))</f>
        <v>Kinderen kunnen hun woordenschat zelfstandig verbreden en verdiepen.</v>
      </c>
      <c r="C514" s="15" t="str">
        <f t="shared" ref="C514:C571" si="25">IF(A514="1.4.1","Ik leer steeds meer nieuwe woorden.",IF(A514="1.4.2","Ik kan uit een verhaal of gesprek opmaken wat een nieuw woord betekent.",IF(A514="1.4.3","Ik kan de betekenis van nieuwe woorden onthouden.",IF(A514="1.4.4","Ik kan de relatie tussen woorden uitleggen.",IF(A514="1.4.5","Ik kan uitleggen dat woorden soms iets anders betekenen.",IF(A514="1.4.6","Ik wil veel nieuwe woorden leren, onthouden, begrijpen en gebruiken.",IF(A514="1.4.7","Ik kan vertellen hoe ik de betekenis van nieuwe woorden ontdek en onthoud.",IF(A514="1.4.8","Ik kan de betekenis van een woord verklaren zoals deze in een naslagwerk beschreven staat.",IF(A514="1.4.9","Ik ontdek de samenhang in betekenis van woorden en kan deze verklaren.",IF(A514="1.4.10","Ik pas beeldspraak toe.","Voer tussendoel in"))))))))))</f>
        <v>Ik wil veel nieuwe woorden leren, onthouden, begrijpen en gebruiken.</v>
      </c>
      <c r="D514" s="16" t="str">
        <f t="shared" ref="D514:D571" si="26">IF(A514="1.4.1","Middenbouw",IF(A514="1.4.2","Middenbouw",IF(A514="1.4.3","Middenbouw",IF(A514="1.4.4","Middenbouw",IF(A514="1.4.5","Middenbouw",IF(A514="1.4.6","Bovenbouw",IF(A514="1.4.7","Bovenbouw",IF(A514="1.4.8","Bovenbouw",IF(A514="1.4.9","Bovenbouw",IF(A514="1.4.10","Bovenbouw","Onbepaald"))))))))))</f>
        <v>Bovenbouw</v>
      </c>
      <c r="E514" s="26"/>
      <c r="F514" s="5" t="s">
        <v>421</v>
      </c>
    </row>
    <row r="515" spans="1:6">
      <c r="A515" s="9" t="s">
        <v>447</v>
      </c>
      <c r="B515" s="15" t="str">
        <f t="shared" si="24"/>
        <v>Kinderen kunnen hun woordenschat zelfstandig verbreden en verdiepen.</v>
      </c>
      <c r="C515" s="15" t="str">
        <f t="shared" si="25"/>
        <v>Ik wil veel nieuwe woorden leren, onthouden, begrijpen en gebruiken.</v>
      </c>
      <c r="D515" s="16" t="str">
        <f t="shared" si="26"/>
        <v>Bovenbouw</v>
      </c>
      <c r="E515" s="26"/>
      <c r="F515" s="5" t="s">
        <v>422</v>
      </c>
    </row>
    <row r="516" spans="1:6">
      <c r="A516" s="9" t="s">
        <v>447</v>
      </c>
      <c r="B516" s="15" t="str">
        <f t="shared" si="24"/>
        <v>Kinderen kunnen hun woordenschat zelfstandig verbreden en verdiepen.</v>
      </c>
      <c r="C516" s="15" t="str">
        <f t="shared" si="25"/>
        <v>Ik wil veel nieuwe woorden leren, onthouden, begrijpen en gebruiken.</v>
      </c>
      <c r="D516" s="16" t="str">
        <f t="shared" si="26"/>
        <v>Bovenbouw</v>
      </c>
      <c r="E516" s="26"/>
      <c r="F516" s="5" t="s">
        <v>423</v>
      </c>
    </row>
    <row r="517" spans="1:6">
      <c r="A517" s="9" t="s">
        <v>447</v>
      </c>
      <c r="B517" s="15" t="str">
        <f t="shared" si="24"/>
        <v>Kinderen kunnen hun woordenschat zelfstandig verbreden en verdiepen.</v>
      </c>
      <c r="C517" s="15" t="str">
        <f t="shared" si="25"/>
        <v>Ik wil veel nieuwe woorden leren, onthouden, begrijpen en gebruiken.</v>
      </c>
      <c r="D517" s="16" t="str">
        <f t="shared" si="26"/>
        <v>Bovenbouw</v>
      </c>
      <c r="E517" s="26"/>
      <c r="F517" s="5" t="s">
        <v>424</v>
      </c>
    </row>
    <row r="518" spans="1:6">
      <c r="A518" s="9" t="s">
        <v>447</v>
      </c>
      <c r="B518" s="15" t="str">
        <f t="shared" si="24"/>
        <v>Kinderen kunnen hun woordenschat zelfstandig verbreden en verdiepen.</v>
      </c>
      <c r="C518" s="15" t="str">
        <f t="shared" si="25"/>
        <v>Ik wil veel nieuwe woorden leren, onthouden, begrijpen en gebruiken.</v>
      </c>
      <c r="D518" s="16" t="str">
        <f t="shared" si="26"/>
        <v>Bovenbouw</v>
      </c>
      <c r="E518" s="26"/>
      <c r="F518" s="5" t="s">
        <v>425</v>
      </c>
    </row>
    <row r="519" spans="1:6">
      <c r="A519" s="9" t="s">
        <v>447</v>
      </c>
      <c r="B519" s="15" t="str">
        <f t="shared" si="24"/>
        <v>Kinderen kunnen hun woordenschat zelfstandig verbreden en verdiepen.</v>
      </c>
      <c r="C519" s="15" t="str">
        <f t="shared" si="25"/>
        <v>Ik wil veel nieuwe woorden leren, onthouden, begrijpen en gebruiken.</v>
      </c>
      <c r="D519" s="16" t="str">
        <f t="shared" si="26"/>
        <v>Bovenbouw</v>
      </c>
      <c r="E519" s="26"/>
      <c r="F519" s="5" t="s">
        <v>426</v>
      </c>
    </row>
    <row r="520" spans="1:6">
      <c r="A520" s="9" t="s">
        <v>447</v>
      </c>
      <c r="B520" s="15" t="str">
        <f t="shared" si="24"/>
        <v>Kinderen kunnen hun woordenschat zelfstandig verbreden en verdiepen.</v>
      </c>
      <c r="C520" s="15" t="str">
        <f t="shared" si="25"/>
        <v>Ik wil veel nieuwe woorden leren, onthouden, begrijpen en gebruiken.</v>
      </c>
      <c r="D520" s="16" t="str">
        <f t="shared" si="26"/>
        <v>Bovenbouw</v>
      </c>
      <c r="E520" s="26"/>
      <c r="F520" s="5" t="s">
        <v>427</v>
      </c>
    </row>
    <row r="521" spans="1:6">
      <c r="A521" s="9" t="s">
        <v>447</v>
      </c>
      <c r="B521" s="15" t="str">
        <f t="shared" si="24"/>
        <v>Kinderen kunnen hun woordenschat zelfstandig verbreden en verdiepen.</v>
      </c>
      <c r="C521" s="15" t="str">
        <f t="shared" si="25"/>
        <v>Ik wil veel nieuwe woorden leren, onthouden, begrijpen en gebruiken.</v>
      </c>
      <c r="D521" s="16" t="str">
        <f t="shared" si="26"/>
        <v>Bovenbouw</v>
      </c>
      <c r="E521" s="26"/>
      <c r="F521" s="5" t="s">
        <v>428</v>
      </c>
    </row>
    <row r="522" spans="1:6">
      <c r="A522" s="9" t="s">
        <v>447</v>
      </c>
      <c r="B522" s="15" t="str">
        <f t="shared" si="24"/>
        <v>Kinderen kunnen hun woordenschat zelfstandig verbreden en verdiepen.</v>
      </c>
      <c r="C522" s="15" t="str">
        <f t="shared" si="25"/>
        <v>Ik wil veel nieuwe woorden leren, onthouden, begrijpen en gebruiken.</v>
      </c>
      <c r="D522" s="16" t="str">
        <f t="shared" si="26"/>
        <v>Bovenbouw</v>
      </c>
      <c r="E522" s="26"/>
      <c r="F522" s="5" t="s">
        <v>429</v>
      </c>
    </row>
    <row r="523" spans="1:6">
      <c r="A523" s="9" t="s">
        <v>447</v>
      </c>
      <c r="B523" s="15" t="str">
        <f t="shared" si="24"/>
        <v>Kinderen kunnen hun woordenschat zelfstandig verbreden en verdiepen.</v>
      </c>
      <c r="C523" s="15" t="str">
        <f t="shared" si="25"/>
        <v>Ik wil veel nieuwe woorden leren, onthouden, begrijpen en gebruiken.</v>
      </c>
      <c r="D523" s="16" t="str">
        <f t="shared" si="26"/>
        <v>Bovenbouw</v>
      </c>
      <c r="E523" s="26"/>
      <c r="F523" s="5" t="s">
        <v>430</v>
      </c>
    </row>
    <row r="524" spans="1:6">
      <c r="A524" s="9" t="s">
        <v>447</v>
      </c>
      <c r="B524" s="15" t="str">
        <f t="shared" si="24"/>
        <v>Kinderen kunnen hun woordenschat zelfstandig verbreden en verdiepen.</v>
      </c>
      <c r="C524" s="15" t="str">
        <f t="shared" si="25"/>
        <v>Ik wil veel nieuwe woorden leren, onthouden, begrijpen en gebruiken.</v>
      </c>
      <c r="D524" s="16" t="str">
        <f t="shared" si="26"/>
        <v>Bovenbouw</v>
      </c>
      <c r="E524" s="26"/>
      <c r="F524" s="5" t="s">
        <v>431</v>
      </c>
    </row>
    <row r="525" spans="1:6">
      <c r="A525" s="9" t="s">
        <v>447</v>
      </c>
      <c r="B525" s="15" t="str">
        <f t="shared" si="24"/>
        <v>Kinderen kunnen hun woordenschat zelfstandig verbreden en verdiepen.</v>
      </c>
      <c r="C525" s="15" t="str">
        <f t="shared" si="25"/>
        <v>Ik wil veel nieuwe woorden leren, onthouden, begrijpen en gebruiken.</v>
      </c>
      <c r="D525" s="16" t="str">
        <f t="shared" si="26"/>
        <v>Bovenbouw</v>
      </c>
      <c r="E525" s="26"/>
      <c r="F525" s="5" t="s">
        <v>432</v>
      </c>
    </row>
    <row r="526" spans="1:6">
      <c r="A526" s="9" t="s">
        <v>447</v>
      </c>
      <c r="B526" s="15" t="str">
        <f t="shared" si="24"/>
        <v>Kinderen kunnen hun woordenschat zelfstandig verbreden en verdiepen.</v>
      </c>
      <c r="C526" s="15" t="str">
        <f t="shared" si="25"/>
        <v>Ik wil veel nieuwe woorden leren, onthouden, begrijpen en gebruiken.</v>
      </c>
      <c r="D526" s="16" t="str">
        <f t="shared" si="26"/>
        <v>Bovenbouw</v>
      </c>
      <c r="E526" s="26"/>
      <c r="F526" s="5" t="s">
        <v>433</v>
      </c>
    </row>
    <row r="527" spans="1:6">
      <c r="A527" s="9" t="s">
        <v>447</v>
      </c>
      <c r="B527" s="15" t="str">
        <f t="shared" si="24"/>
        <v>Kinderen kunnen hun woordenschat zelfstandig verbreden en verdiepen.</v>
      </c>
      <c r="C527" s="15" t="str">
        <f t="shared" si="25"/>
        <v>Ik wil veel nieuwe woorden leren, onthouden, begrijpen en gebruiken.</v>
      </c>
      <c r="D527" s="16" t="str">
        <f t="shared" si="26"/>
        <v>Bovenbouw</v>
      </c>
      <c r="E527" s="26"/>
      <c r="F527" s="5" t="s">
        <v>434</v>
      </c>
    </row>
    <row r="528" spans="1:6">
      <c r="A528" s="9" t="s">
        <v>447</v>
      </c>
      <c r="B528" s="15" t="str">
        <f t="shared" si="24"/>
        <v>Kinderen kunnen hun woordenschat zelfstandig verbreden en verdiepen.</v>
      </c>
      <c r="C528" s="15" t="str">
        <f t="shared" si="25"/>
        <v>Ik wil veel nieuwe woorden leren, onthouden, begrijpen en gebruiken.</v>
      </c>
      <c r="D528" s="16" t="str">
        <f t="shared" si="26"/>
        <v>Bovenbouw</v>
      </c>
      <c r="E528" s="26"/>
      <c r="F528" s="5" t="s">
        <v>435</v>
      </c>
    </row>
    <row r="529" spans="1:6">
      <c r="A529" s="9" t="s">
        <v>447</v>
      </c>
      <c r="B529" s="15" t="str">
        <f t="shared" si="24"/>
        <v>Kinderen kunnen hun woordenschat zelfstandig verbreden en verdiepen.</v>
      </c>
      <c r="C529" s="15" t="str">
        <f t="shared" si="25"/>
        <v>Ik wil veel nieuwe woorden leren, onthouden, begrijpen en gebruiken.</v>
      </c>
      <c r="D529" s="16" t="str">
        <f t="shared" si="26"/>
        <v>Bovenbouw</v>
      </c>
      <c r="E529" s="26"/>
      <c r="F529" s="5" t="s">
        <v>436</v>
      </c>
    </row>
    <row r="530" spans="1:6">
      <c r="A530" s="9" t="s">
        <v>447</v>
      </c>
      <c r="B530" s="15" t="str">
        <f t="shared" si="24"/>
        <v>Kinderen kunnen hun woordenschat zelfstandig verbreden en verdiepen.</v>
      </c>
      <c r="C530" s="15" t="str">
        <f t="shared" si="25"/>
        <v>Ik wil veel nieuwe woorden leren, onthouden, begrijpen en gebruiken.</v>
      </c>
      <c r="D530" s="16" t="str">
        <f t="shared" si="26"/>
        <v>Bovenbouw</v>
      </c>
      <c r="E530" s="26"/>
      <c r="F530" s="5" t="s">
        <v>437</v>
      </c>
    </row>
    <row r="531" spans="1:6">
      <c r="A531" s="9" t="s">
        <v>447</v>
      </c>
      <c r="B531" s="15" t="str">
        <f t="shared" si="24"/>
        <v>Kinderen kunnen hun woordenschat zelfstandig verbreden en verdiepen.</v>
      </c>
      <c r="C531" s="15" t="str">
        <f t="shared" si="25"/>
        <v>Ik wil veel nieuwe woorden leren, onthouden, begrijpen en gebruiken.</v>
      </c>
      <c r="D531" s="16" t="str">
        <f t="shared" si="26"/>
        <v>Bovenbouw</v>
      </c>
      <c r="E531" s="26"/>
      <c r="F531" s="5" t="s">
        <v>438</v>
      </c>
    </row>
    <row r="532" spans="1:6">
      <c r="A532" s="9" t="s">
        <v>447</v>
      </c>
      <c r="B532" s="15" t="str">
        <f t="shared" si="24"/>
        <v>Kinderen kunnen hun woordenschat zelfstandig verbreden en verdiepen.</v>
      </c>
      <c r="C532" s="15" t="str">
        <f t="shared" si="25"/>
        <v>Ik wil veel nieuwe woorden leren, onthouden, begrijpen en gebruiken.</v>
      </c>
      <c r="D532" s="16" t="str">
        <f t="shared" si="26"/>
        <v>Bovenbouw</v>
      </c>
      <c r="E532" s="26"/>
      <c r="F532" s="5" t="s">
        <v>439</v>
      </c>
    </row>
    <row r="533" spans="1:6">
      <c r="A533" s="9" t="s">
        <v>447</v>
      </c>
      <c r="B533" s="15" t="str">
        <f t="shared" si="24"/>
        <v>Kinderen kunnen hun woordenschat zelfstandig verbreden en verdiepen.</v>
      </c>
      <c r="C533" s="15" t="str">
        <f t="shared" si="25"/>
        <v>Ik wil veel nieuwe woorden leren, onthouden, begrijpen en gebruiken.</v>
      </c>
      <c r="D533" s="16" t="str">
        <f t="shared" si="26"/>
        <v>Bovenbouw</v>
      </c>
      <c r="E533" s="26"/>
      <c r="F533" s="5" t="s">
        <v>440</v>
      </c>
    </row>
    <row r="534" spans="1:6">
      <c r="A534" s="9" t="s">
        <v>447</v>
      </c>
      <c r="B534" s="15" t="str">
        <f t="shared" si="24"/>
        <v>Kinderen kunnen hun woordenschat zelfstandig verbreden en verdiepen.</v>
      </c>
      <c r="C534" s="15" t="str">
        <f t="shared" si="25"/>
        <v>Ik wil veel nieuwe woorden leren, onthouden, begrijpen en gebruiken.</v>
      </c>
      <c r="D534" s="16" t="str">
        <f t="shared" si="26"/>
        <v>Bovenbouw</v>
      </c>
      <c r="E534" s="26"/>
      <c r="F534" s="5" t="s">
        <v>441</v>
      </c>
    </row>
    <row r="535" spans="1:6">
      <c r="A535" s="9" t="s">
        <v>447</v>
      </c>
      <c r="B535" s="15" t="str">
        <f t="shared" si="24"/>
        <v>Kinderen kunnen hun woordenschat zelfstandig verbreden en verdiepen.</v>
      </c>
      <c r="C535" s="15" t="str">
        <f t="shared" si="25"/>
        <v>Ik wil veel nieuwe woorden leren, onthouden, begrijpen en gebruiken.</v>
      </c>
      <c r="D535" s="16" t="str">
        <f t="shared" si="26"/>
        <v>Bovenbouw</v>
      </c>
      <c r="E535" s="26"/>
      <c r="F535" s="5" t="s">
        <v>442</v>
      </c>
    </row>
    <row r="536" spans="1:6">
      <c r="A536" s="9" t="s">
        <v>447</v>
      </c>
      <c r="B536" s="15" t="str">
        <f t="shared" si="24"/>
        <v>Kinderen kunnen hun woordenschat zelfstandig verbreden en verdiepen.</v>
      </c>
      <c r="C536" s="15" t="str">
        <f t="shared" si="25"/>
        <v>Ik wil veel nieuwe woorden leren, onthouden, begrijpen en gebruiken.</v>
      </c>
      <c r="D536" s="16" t="str">
        <f t="shared" si="26"/>
        <v>Bovenbouw</v>
      </c>
      <c r="E536" s="26"/>
      <c r="F536" s="5" t="s">
        <v>443</v>
      </c>
    </row>
    <row r="537" spans="1:6">
      <c r="A537" s="9" t="s">
        <v>447</v>
      </c>
      <c r="B537" s="15" t="str">
        <f t="shared" si="24"/>
        <v>Kinderen kunnen hun woordenschat zelfstandig verbreden en verdiepen.</v>
      </c>
      <c r="C537" s="15" t="str">
        <f t="shared" si="25"/>
        <v>Ik wil veel nieuwe woorden leren, onthouden, begrijpen en gebruiken.</v>
      </c>
      <c r="D537" s="16" t="str">
        <f t="shared" si="26"/>
        <v>Bovenbouw</v>
      </c>
      <c r="E537" s="26"/>
      <c r="F537" s="5" t="s">
        <v>444</v>
      </c>
    </row>
    <row r="538" spans="1:6">
      <c r="A538" s="9" t="s">
        <v>447</v>
      </c>
      <c r="B538" s="15" t="str">
        <f t="shared" si="24"/>
        <v>Kinderen kunnen hun woordenschat zelfstandig verbreden en verdiepen.</v>
      </c>
      <c r="C538" s="15" t="str">
        <f t="shared" si="25"/>
        <v>Ik wil veel nieuwe woorden leren, onthouden, begrijpen en gebruiken.</v>
      </c>
      <c r="D538" s="16" t="str">
        <f t="shared" si="26"/>
        <v>Bovenbouw</v>
      </c>
      <c r="E538" s="26"/>
      <c r="F538" s="5" t="s">
        <v>445</v>
      </c>
    </row>
    <row r="539" spans="1:6">
      <c r="A539" s="9" t="s">
        <v>447</v>
      </c>
      <c r="B539" s="15" t="str">
        <f t="shared" si="24"/>
        <v>Kinderen kunnen hun woordenschat zelfstandig verbreden en verdiepen.</v>
      </c>
      <c r="C539" s="15" t="str">
        <f t="shared" si="25"/>
        <v>Ik wil veel nieuwe woorden leren, onthouden, begrijpen en gebruiken.</v>
      </c>
      <c r="D539" s="16" t="str">
        <f t="shared" si="26"/>
        <v>Bovenbouw</v>
      </c>
      <c r="E539" s="26"/>
      <c r="F539" s="5" t="s">
        <v>446</v>
      </c>
    </row>
    <row r="540" spans="1:6">
      <c r="A540" s="9" t="s">
        <v>447</v>
      </c>
      <c r="B540" s="15" t="str">
        <f t="shared" si="24"/>
        <v>Kinderen kunnen hun woordenschat zelfstandig verbreden en verdiepen.</v>
      </c>
      <c r="C540" s="15" t="str">
        <f t="shared" si="25"/>
        <v>Ik wil veel nieuwe woorden leren, onthouden, begrijpen en gebruiken.</v>
      </c>
      <c r="D540" s="16" t="str">
        <f t="shared" si="26"/>
        <v>Bovenbouw</v>
      </c>
      <c r="E540" s="26"/>
      <c r="F540" s="5" t="s">
        <v>416</v>
      </c>
    </row>
    <row r="541" spans="1:6">
      <c r="A541" s="9" t="s">
        <v>447</v>
      </c>
      <c r="B541" s="15" t="str">
        <f t="shared" si="24"/>
        <v>Kinderen kunnen hun woordenschat zelfstandig verbreden en verdiepen.</v>
      </c>
      <c r="C541" s="15" t="str">
        <f t="shared" si="25"/>
        <v>Ik wil veel nieuwe woorden leren, onthouden, begrijpen en gebruiken.</v>
      </c>
      <c r="D541" s="16" t="str">
        <f t="shared" si="26"/>
        <v>Bovenbouw</v>
      </c>
      <c r="E541" s="26"/>
      <c r="F541" s="5" t="s">
        <v>417</v>
      </c>
    </row>
    <row r="542" spans="1:6">
      <c r="A542" s="9" t="s">
        <v>447</v>
      </c>
      <c r="B542" s="15" t="str">
        <f t="shared" si="24"/>
        <v>Kinderen kunnen hun woordenschat zelfstandig verbreden en verdiepen.</v>
      </c>
      <c r="C542" s="15" t="str">
        <f t="shared" si="25"/>
        <v>Ik wil veel nieuwe woorden leren, onthouden, begrijpen en gebruiken.</v>
      </c>
      <c r="D542" s="16" t="str">
        <f t="shared" si="26"/>
        <v>Bovenbouw</v>
      </c>
      <c r="E542" s="26"/>
      <c r="F542" s="5" t="s">
        <v>418</v>
      </c>
    </row>
    <row r="543" spans="1:6">
      <c r="A543" s="9" t="s">
        <v>447</v>
      </c>
      <c r="B543" s="15" t="str">
        <f t="shared" si="24"/>
        <v>Kinderen kunnen hun woordenschat zelfstandig verbreden en verdiepen.</v>
      </c>
      <c r="C543" s="15" t="str">
        <f t="shared" si="25"/>
        <v>Ik wil veel nieuwe woorden leren, onthouden, begrijpen en gebruiken.</v>
      </c>
      <c r="D543" s="16" t="str">
        <f t="shared" si="26"/>
        <v>Bovenbouw</v>
      </c>
      <c r="E543" s="26"/>
      <c r="F543" s="5" t="s">
        <v>419</v>
      </c>
    </row>
    <row r="544" spans="1:6">
      <c r="A544" s="9" t="s">
        <v>447</v>
      </c>
      <c r="B544" s="15" t="str">
        <f t="shared" si="24"/>
        <v>Kinderen kunnen hun woordenschat zelfstandig verbreden en verdiepen.</v>
      </c>
      <c r="C544" s="15" t="str">
        <f t="shared" si="25"/>
        <v>Ik wil veel nieuwe woorden leren, onthouden, begrijpen en gebruiken.</v>
      </c>
      <c r="D544" s="16" t="str">
        <f t="shared" si="26"/>
        <v>Bovenbouw</v>
      </c>
      <c r="E544" s="26"/>
      <c r="F544" s="5" t="s">
        <v>420</v>
      </c>
    </row>
    <row r="545" spans="1:6">
      <c r="A545" s="9" t="s">
        <v>447</v>
      </c>
      <c r="B545" s="15" t="str">
        <f t="shared" si="24"/>
        <v>Kinderen kunnen hun woordenschat zelfstandig verbreden en verdiepen.</v>
      </c>
      <c r="C545" s="15" t="str">
        <f t="shared" si="25"/>
        <v>Ik wil veel nieuwe woorden leren, onthouden, begrijpen en gebruiken.</v>
      </c>
      <c r="D545" s="16" t="str">
        <f t="shared" si="26"/>
        <v>Bovenbouw</v>
      </c>
      <c r="E545" s="26"/>
      <c r="F545" s="5" t="s">
        <v>421</v>
      </c>
    </row>
    <row r="546" spans="1:6">
      <c r="A546" s="9" t="s">
        <v>447</v>
      </c>
      <c r="B546" s="15" t="str">
        <f t="shared" si="24"/>
        <v>Kinderen kunnen hun woordenschat zelfstandig verbreden en verdiepen.</v>
      </c>
      <c r="C546" s="15" t="str">
        <f t="shared" si="25"/>
        <v>Ik wil veel nieuwe woorden leren, onthouden, begrijpen en gebruiken.</v>
      </c>
      <c r="D546" s="16" t="str">
        <f t="shared" si="26"/>
        <v>Bovenbouw</v>
      </c>
      <c r="E546" s="26"/>
      <c r="F546" s="5" t="s">
        <v>422</v>
      </c>
    </row>
    <row r="547" spans="1:6">
      <c r="A547" s="9" t="s">
        <v>447</v>
      </c>
      <c r="B547" s="15" t="str">
        <f t="shared" si="24"/>
        <v>Kinderen kunnen hun woordenschat zelfstandig verbreden en verdiepen.</v>
      </c>
      <c r="C547" s="15" t="str">
        <f t="shared" si="25"/>
        <v>Ik wil veel nieuwe woorden leren, onthouden, begrijpen en gebruiken.</v>
      </c>
      <c r="D547" s="16" t="str">
        <f t="shared" si="26"/>
        <v>Bovenbouw</v>
      </c>
      <c r="E547" s="26"/>
      <c r="F547" s="5" t="s">
        <v>423</v>
      </c>
    </row>
    <row r="548" spans="1:6">
      <c r="A548" s="9" t="s">
        <v>447</v>
      </c>
      <c r="B548" s="15" t="str">
        <f t="shared" si="24"/>
        <v>Kinderen kunnen hun woordenschat zelfstandig verbreden en verdiepen.</v>
      </c>
      <c r="C548" s="15" t="str">
        <f t="shared" si="25"/>
        <v>Ik wil veel nieuwe woorden leren, onthouden, begrijpen en gebruiken.</v>
      </c>
      <c r="D548" s="16" t="str">
        <f t="shared" si="26"/>
        <v>Bovenbouw</v>
      </c>
      <c r="E548" s="26"/>
      <c r="F548" s="5" t="s">
        <v>424</v>
      </c>
    </row>
    <row r="549" spans="1:6">
      <c r="A549" s="9" t="s">
        <v>447</v>
      </c>
      <c r="B549" s="15" t="str">
        <f t="shared" si="24"/>
        <v>Kinderen kunnen hun woordenschat zelfstandig verbreden en verdiepen.</v>
      </c>
      <c r="C549" s="15" t="str">
        <f t="shared" si="25"/>
        <v>Ik wil veel nieuwe woorden leren, onthouden, begrijpen en gebruiken.</v>
      </c>
      <c r="D549" s="16" t="str">
        <f t="shared" si="26"/>
        <v>Bovenbouw</v>
      </c>
      <c r="E549" s="26"/>
      <c r="F549" s="5" t="s">
        <v>425</v>
      </c>
    </row>
    <row r="550" spans="1:6">
      <c r="A550" s="9" t="s">
        <v>447</v>
      </c>
      <c r="B550" s="15" t="str">
        <f t="shared" si="24"/>
        <v>Kinderen kunnen hun woordenschat zelfstandig verbreden en verdiepen.</v>
      </c>
      <c r="C550" s="15" t="str">
        <f t="shared" si="25"/>
        <v>Ik wil veel nieuwe woorden leren, onthouden, begrijpen en gebruiken.</v>
      </c>
      <c r="D550" s="16" t="str">
        <f t="shared" si="26"/>
        <v>Bovenbouw</v>
      </c>
      <c r="E550" s="26"/>
      <c r="F550" s="5" t="s">
        <v>426</v>
      </c>
    </row>
    <row r="551" spans="1:6">
      <c r="A551" s="9" t="s">
        <v>447</v>
      </c>
      <c r="B551" s="15" t="str">
        <f t="shared" si="24"/>
        <v>Kinderen kunnen hun woordenschat zelfstandig verbreden en verdiepen.</v>
      </c>
      <c r="C551" s="15" t="str">
        <f t="shared" si="25"/>
        <v>Ik wil veel nieuwe woorden leren, onthouden, begrijpen en gebruiken.</v>
      </c>
      <c r="D551" s="16" t="str">
        <f t="shared" si="26"/>
        <v>Bovenbouw</v>
      </c>
      <c r="E551" s="26"/>
      <c r="F551" s="5" t="s">
        <v>427</v>
      </c>
    </row>
    <row r="552" spans="1:6">
      <c r="A552" s="9" t="s">
        <v>447</v>
      </c>
      <c r="B552" s="15" t="str">
        <f t="shared" si="24"/>
        <v>Kinderen kunnen hun woordenschat zelfstandig verbreden en verdiepen.</v>
      </c>
      <c r="C552" s="15" t="str">
        <f t="shared" si="25"/>
        <v>Ik wil veel nieuwe woorden leren, onthouden, begrijpen en gebruiken.</v>
      </c>
      <c r="D552" s="16" t="str">
        <f t="shared" si="26"/>
        <v>Bovenbouw</v>
      </c>
      <c r="E552" s="26"/>
      <c r="F552" s="5" t="s">
        <v>428</v>
      </c>
    </row>
    <row r="553" spans="1:6">
      <c r="A553" s="9" t="s">
        <v>447</v>
      </c>
      <c r="B553" s="15" t="str">
        <f t="shared" si="24"/>
        <v>Kinderen kunnen hun woordenschat zelfstandig verbreden en verdiepen.</v>
      </c>
      <c r="C553" s="15" t="str">
        <f t="shared" si="25"/>
        <v>Ik wil veel nieuwe woorden leren, onthouden, begrijpen en gebruiken.</v>
      </c>
      <c r="D553" s="16" t="str">
        <f t="shared" si="26"/>
        <v>Bovenbouw</v>
      </c>
      <c r="E553" s="26"/>
      <c r="F553" s="5" t="s">
        <v>429</v>
      </c>
    </row>
    <row r="554" spans="1:6">
      <c r="A554" s="9" t="s">
        <v>447</v>
      </c>
      <c r="B554" s="15" t="str">
        <f t="shared" si="24"/>
        <v>Kinderen kunnen hun woordenschat zelfstandig verbreden en verdiepen.</v>
      </c>
      <c r="C554" s="15" t="str">
        <f t="shared" si="25"/>
        <v>Ik wil veel nieuwe woorden leren, onthouden, begrijpen en gebruiken.</v>
      </c>
      <c r="D554" s="16" t="str">
        <f t="shared" si="26"/>
        <v>Bovenbouw</v>
      </c>
      <c r="E554" s="26"/>
      <c r="F554" s="5" t="s">
        <v>430</v>
      </c>
    </row>
    <row r="555" spans="1:6">
      <c r="A555" s="9" t="s">
        <v>447</v>
      </c>
      <c r="B555" s="15" t="str">
        <f t="shared" si="24"/>
        <v>Kinderen kunnen hun woordenschat zelfstandig verbreden en verdiepen.</v>
      </c>
      <c r="C555" s="15" t="str">
        <f t="shared" si="25"/>
        <v>Ik wil veel nieuwe woorden leren, onthouden, begrijpen en gebruiken.</v>
      </c>
      <c r="D555" s="16" t="str">
        <f t="shared" si="26"/>
        <v>Bovenbouw</v>
      </c>
      <c r="E555" s="26"/>
      <c r="F555" s="5" t="s">
        <v>431</v>
      </c>
    </row>
    <row r="556" spans="1:6">
      <c r="A556" s="9" t="s">
        <v>447</v>
      </c>
      <c r="B556" s="15" t="str">
        <f t="shared" si="24"/>
        <v>Kinderen kunnen hun woordenschat zelfstandig verbreden en verdiepen.</v>
      </c>
      <c r="C556" s="15" t="str">
        <f t="shared" si="25"/>
        <v>Ik wil veel nieuwe woorden leren, onthouden, begrijpen en gebruiken.</v>
      </c>
      <c r="D556" s="16" t="str">
        <f t="shared" si="26"/>
        <v>Bovenbouw</v>
      </c>
      <c r="E556" s="26"/>
      <c r="F556" s="5" t="s">
        <v>432</v>
      </c>
    </row>
    <row r="557" spans="1:6">
      <c r="A557" s="9" t="s">
        <v>447</v>
      </c>
      <c r="B557" s="15" t="str">
        <f t="shared" si="24"/>
        <v>Kinderen kunnen hun woordenschat zelfstandig verbreden en verdiepen.</v>
      </c>
      <c r="C557" s="15" t="str">
        <f t="shared" si="25"/>
        <v>Ik wil veel nieuwe woorden leren, onthouden, begrijpen en gebruiken.</v>
      </c>
      <c r="D557" s="16" t="str">
        <f t="shared" si="26"/>
        <v>Bovenbouw</v>
      </c>
      <c r="E557" s="26"/>
      <c r="F557" s="5" t="s">
        <v>433</v>
      </c>
    </row>
    <row r="558" spans="1:6">
      <c r="A558" s="9" t="s">
        <v>447</v>
      </c>
      <c r="B558" s="15" t="str">
        <f t="shared" si="24"/>
        <v>Kinderen kunnen hun woordenschat zelfstandig verbreden en verdiepen.</v>
      </c>
      <c r="C558" s="15" t="str">
        <f t="shared" si="25"/>
        <v>Ik wil veel nieuwe woorden leren, onthouden, begrijpen en gebruiken.</v>
      </c>
      <c r="D558" s="16" t="str">
        <f t="shared" si="26"/>
        <v>Bovenbouw</v>
      </c>
      <c r="E558" s="26"/>
      <c r="F558" s="5" t="s">
        <v>434</v>
      </c>
    </row>
    <row r="559" spans="1:6">
      <c r="A559" s="9" t="s">
        <v>447</v>
      </c>
      <c r="B559" s="15" t="str">
        <f t="shared" si="24"/>
        <v>Kinderen kunnen hun woordenschat zelfstandig verbreden en verdiepen.</v>
      </c>
      <c r="C559" s="15" t="str">
        <f t="shared" si="25"/>
        <v>Ik wil veel nieuwe woorden leren, onthouden, begrijpen en gebruiken.</v>
      </c>
      <c r="D559" s="16" t="str">
        <f t="shared" si="26"/>
        <v>Bovenbouw</v>
      </c>
      <c r="E559" s="26"/>
      <c r="F559" s="5" t="s">
        <v>435</v>
      </c>
    </row>
    <row r="560" spans="1:6">
      <c r="A560" s="9" t="s">
        <v>447</v>
      </c>
      <c r="B560" s="15" t="str">
        <f t="shared" si="24"/>
        <v>Kinderen kunnen hun woordenschat zelfstandig verbreden en verdiepen.</v>
      </c>
      <c r="C560" s="15" t="str">
        <f t="shared" si="25"/>
        <v>Ik wil veel nieuwe woorden leren, onthouden, begrijpen en gebruiken.</v>
      </c>
      <c r="D560" s="16" t="str">
        <f t="shared" si="26"/>
        <v>Bovenbouw</v>
      </c>
      <c r="E560" s="26"/>
      <c r="F560" s="5" t="s">
        <v>436</v>
      </c>
    </row>
    <row r="561" spans="1:6">
      <c r="A561" s="9" t="s">
        <v>447</v>
      </c>
      <c r="B561" s="15" t="str">
        <f t="shared" si="24"/>
        <v>Kinderen kunnen hun woordenschat zelfstandig verbreden en verdiepen.</v>
      </c>
      <c r="C561" s="15" t="str">
        <f t="shared" si="25"/>
        <v>Ik wil veel nieuwe woorden leren, onthouden, begrijpen en gebruiken.</v>
      </c>
      <c r="D561" s="16" t="str">
        <f t="shared" si="26"/>
        <v>Bovenbouw</v>
      </c>
      <c r="E561" s="26"/>
      <c r="F561" s="5" t="s">
        <v>437</v>
      </c>
    </row>
    <row r="562" spans="1:6">
      <c r="A562" s="9" t="s">
        <v>447</v>
      </c>
      <c r="B562" s="15" t="str">
        <f t="shared" si="24"/>
        <v>Kinderen kunnen hun woordenschat zelfstandig verbreden en verdiepen.</v>
      </c>
      <c r="C562" s="15" t="str">
        <f t="shared" si="25"/>
        <v>Ik wil veel nieuwe woorden leren, onthouden, begrijpen en gebruiken.</v>
      </c>
      <c r="D562" s="16" t="str">
        <f t="shared" si="26"/>
        <v>Bovenbouw</v>
      </c>
      <c r="E562" s="26"/>
      <c r="F562" s="5" t="s">
        <v>438</v>
      </c>
    </row>
    <row r="563" spans="1:6">
      <c r="A563" s="9" t="s">
        <v>447</v>
      </c>
      <c r="B563" s="15" t="str">
        <f t="shared" si="24"/>
        <v>Kinderen kunnen hun woordenschat zelfstandig verbreden en verdiepen.</v>
      </c>
      <c r="C563" s="15" t="str">
        <f t="shared" si="25"/>
        <v>Ik wil veel nieuwe woorden leren, onthouden, begrijpen en gebruiken.</v>
      </c>
      <c r="D563" s="16" t="str">
        <f t="shared" si="26"/>
        <v>Bovenbouw</v>
      </c>
      <c r="E563" s="26"/>
      <c r="F563" s="5" t="s">
        <v>439</v>
      </c>
    </row>
    <row r="564" spans="1:6">
      <c r="A564" s="9" t="s">
        <v>447</v>
      </c>
      <c r="B564" s="15" t="str">
        <f t="shared" si="24"/>
        <v>Kinderen kunnen hun woordenschat zelfstandig verbreden en verdiepen.</v>
      </c>
      <c r="C564" s="15" t="str">
        <f t="shared" si="25"/>
        <v>Ik wil veel nieuwe woorden leren, onthouden, begrijpen en gebruiken.</v>
      </c>
      <c r="D564" s="16" t="str">
        <f t="shared" si="26"/>
        <v>Bovenbouw</v>
      </c>
      <c r="E564" s="26"/>
      <c r="F564" s="5" t="s">
        <v>440</v>
      </c>
    </row>
    <row r="565" spans="1:6">
      <c r="A565" s="9" t="s">
        <v>447</v>
      </c>
      <c r="B565" s="15" t="str">
        <f t="shared" si="24"/>
        <v>Kinderen kunnen hun woordenschat zelfstandig verbreden en verdiepen.</v>
      </c>
      <c r="C565" s="15" t="str">
        <f t="shared" si="25"/>
        <v>Ik wil veel nieuwe woorden leren, onthouden, begrijpen en gebruiken.</v>
      </c>
      <c r="D565" s="16" t="str">
        <f t="shared" si="26"/>
        <v>Bovenbouw</v>
      </c>
      <c r="E565" s="26"/>
      <c r="F565" s="5" t="s">
        <v>441</v>
      </c>
    </row>
    <row r="566" spans="1:6">
      <c r="A566" s="9" t="s">
        <v>447</v>
      </c>
      <c r="B566" s="15" t="str">
        <f t="shared" si="24"/>
        <v>Kinderen kunnen hun woordenschat zelfstandig verbreden en verdiepen.</v>
      </c>
      <c r="C566" s="15" t="str">
        <f t="shared" si="25"/>
        <v>Ik wil veel nieuwe woorden leren, onthouden, begrijpen en gebruiken.</v>
      </c>
      <c r="D566" s="16" t="str">
        <f t="shared" si="26"/>
        <v>Bovenbouw</v>
      </c>
      <c r="E566" s="26"/>
      <c r="F566" s="5" t="s">
        <v>442</v>
      </c>
    </row>
    <row r="567" spans="1:6">
      <c r="A567" s="9" t="s">
        <v>447</v>
      </c>
      <c r="B567" s="15" t="str">
        <f t="shared" si="24"/>
        <v>Kinderen kunnen hun woordenschat zelfstandig verbreden en verdiepen.</v>
      </c>
      <c r="C567" s="15" t="str">
        <f t="shared" si="25"/>
        <v>Ik wil veel nieuwe woorden leren, onthouden, begrijpen en gebruiken.</v>
      </c>
      <c r="D567" s="16" t="str">
        <f t="shared" si="26"/>
        <v>Bovenbouw</v>
      </c>
      <c r="E567" s="26"/>
      <c r="F567" s="5" t="s">
        <v>443</v>
      </c>
    </row>
    <row r="568" spans="1:6">
      <c r="A568" s="9" t="s">
        <v>447</v>
      </c>
      <c r="B568" s="15" t="str">
        <f t="shared" si="24"/>
        <v>Kinderen kunnen hun woordenschat zelfstandig verbreden en verdiepen.</v>
      </c>
      <c r="C568" s="15" t="str">
        <f t="shared" si="25"/>
        <v>Ik wil veel nieuwe woorden leren, onthouden, begrijpen en gebruiken.</v>
      </c>
      <c r="D568" s="16" t="str">
        <f t="shared" si="26"/>
        <v>Bovenbouw</v>
      </c>
      <c r="E568" s="26"/>
      <c r="F568" s="5" t="s">
        <v>444</v>
      </c>
    </row>
    <row r="569" spans="1:6">
      <c r="A569" s="9" t="s">
        <v>447</v>
      </c>
      <c r="B569" s="15" t="str">
        <f t="shared" si="24"/>
        <v>Kinderen kunnen hun woordenschat zelfstandig verbreden en verdiepen.</v>
      </c>
      <c r="C569" s="15" t="str">
        <f t="shared" si="25"/>
        <v>Ik wil veel nieuwe woorden leren, onthouden, begrijpen en gebruiken.</v>
      </c>
      <c r="D569" s="16" t="str">
        <f t="shared" si="26"/>
        <v>Bovenbouw</v>
      </c>
      <c r="E569" s="26"/>
      <c r="F569" s="5" t="s">
        <v>445</v>
      </c>
    </row>
    <row r="570" spans="1:6">
      <c r="A570" s="9" t="s">
        <v>447</v>
      </c>
      <c r="B570" s="15" t="str">
        <f t="shared" si="24"/>
        <v>Kinderen kunnen hun woordenschat zelfstandig verbreden en verdiepen.</v>
      </c>
      <c r="C570" s="15" t="str">
        <f t="shared" si="25"/>
        <v>Ik wil veel nieuwe woorden leren, onthouden, begrijpen en gebruiken.</v>
      </c>
      <c r="D570" s="16" t="str">
        <f t="shared" si="26"/>
        <v>Bovenbouw</v>
      </c>
      <c r="E570" s="26"/>
      <c r="F570" s="5" t="s">
        <v>446</v>
      </c>
    </row>
    <row r="571" spans="1:6">
      <c r="A571" s="9" t="s">
        <v>447</v>
      </c>
      <c r="B571" s="15" t="str">
        <f t="shared" si="24"/>
        <v>Kinderen kunnen hun woordenschat zelfstandig verbreden en verdiepen.</v>
      </c>
      <c r="C571" s="15" t="str">
        <f t="shared" si="25"/>
        <v>Ik wil veel nieuwe woorden leren, onthouden, begrijpen en gebruiken.</v>
      </c>
      <c r="D571" s="16" t="str">
        <f t="shared" si="26"/>
        <v>Bovenbouw</v>
      </c>
      <c r="E571" s="26"/>
      <c r="F571" s="5" t="s">
        <v>567</v>
      </c>
    </row>
    <row r="572" spans="1:6">
      <c r="A572" s="9" t="s">
        <v>107</v>
      </c>
      <c r="B572" s="15" t="str">
        <f t="shared" ref="B572:B584" si="27">IF(A572="1.4.1","Kinderen verbreden en verdiepen hun woordkennis.",IF(A572="1.4.2","Ze hanteren strategieën voor het afleiden van woordbetekenissen.",IF(A572="1.4.3","Ze hanteren strategieën voor het onthouden van woorden.",IF(A572="1.4.4","Ze kennen betekenisrelaties tussen woorden (onderschikking/bovenschikking).",IF(A572="1.4.5","Ze begrijpen figuurlijk taalgebruik.",IF(A572="1.4.6","Kinderen kunnen hun woordenschat zelfstandig verbreden en verdiepen.",IF(A572="1.4.7","Ze kunnen strategieën verwoorden voor het afleiden en onthouden van woordbetekenissen.
",IF(A572="1.4.8","Ze kunnen woorden buiten de context definiëren.",IF(A572="1.4.9","Ze leggen zelf betekenisrelaties tussen woorden.",IF(A572="1.4.10","Ze passen figuurlijk taalgebruik toe","Voer tussendoel in"))))))))))</f>
        <v>Kinderen verbreden en verdiepen hun woordkennis.</v>
      </c>
      <c r="C572" s="15" t="str">
        <f t="shared" ref="C572:C584" si="28">IF(A572="1.4.1","Ik leer steeds meer nieuwe woorden.",IF(A572="1.4.2","Ik kan uit een verhaal of gesprek opmaken wat een nieuw woord betekent.",IF(A572="1.4.3","Ik kan de betekenis van nieuwe woorden onthouden.",IF(A572="1.4.4","Ik kan de relatie tussen woorden uitleggen.",IF(A572="1.4.5","Ik kan uitleggen dat woorden soms iets anders betekenen.",IF(A572="1.4.6","Ik wil veel nieuwe woorden leren, onthouden, begrijpen en gebruiken.",IF(A572="1.4.7","Ik kan vertellen hoe ik de betekenis van nieuwe woorden ontdek en onthoud.",IF(A572="1.4.8","Ik kan de betekenis van een woord verklaren zoals deze in een naslagwerk beschreven staat.",IF(A572="1.4.9","Ik ontdek de samenhang in betekenis van woorden en kan deze verklaren.",IF(A572="1.4.10","Ik pas beeldspraak toe.","Voer tussendoel in"))))))))))</f>
        <v>Ik leer steeds meer nieuwe woorden.</v>
      </c>
      <c r="D572" s="16" t="str">
        <f t="shared" ref="D572:D584" si="29">IF(A572="1.4.1","Middenbouw",IF(A572="1.4.2","Middenbouw",IF(A572="1.4.3","Middenbouw",IF(A572="1.4.4","Middenbouw",IF(A572="1.4.5","Middenbouw",IF(A572="1.4.6","Bovenbouw",IF(A572="1.4.7","Bovenbouw",IF(A572="1.4.8","Bovenbouw",IF(A572="1.4.9","Bovenbouw",IF(A572="1.4.10","Bovenbouw","Onbepaald"))))))))))</f>
        <v>Middenbouw</v>
      </c>
      <c r="E572" s="26">
        <v>5</v>
      </c>
      <c r="F572" s="5" t="s">
        <v>796</v>
      </c>
    </row>
    <row r="573" spans="1:6">
      <c r="A573" s="9" t="s">
        <v>107</v>
      </c>
      <c r="B573" s="15" t="str">
        <f t="shared" si="27"/>
        <v>Kinderen verbreden en verdiepen hun woordkennis.</v>
      </c>
      <c r="C573" s="15" t="str">
        <f t="shared" si="28"/>
        <v>Ik leer steeds meer nieuwe woorden.</v>
      </c>
      <c r="D573" s="16" t="str">
        <f t="shared" si="29"/>
        <v>Middenbouw</v>
      </c>
      <c r="E573" s="26">
        <v>5</v>
      </c>
      <c r="F573" s="5" t="s">
        <v>657</v>
      </c>
    </row>
    <row r="574" spans="1:6">
      <c r="A574" s="9" t="s">
        <v>596</v>
      </c>
      <c r="B574" s="15" t="str">
        <f t="shared" si="27"/>
        <v>Ze kennen betekenisrelaties tussen woorden (onderschikking/bovenschikking).</v>
      </c>
      <c r="C574" s="15" t="str">
        <f t="shared" si="28"/>
        <v>Ik kan de relatie tussen woorden uitleggen.</v>
      </c>
      <c r="D574" s="16" t="str">
        <f t="shared" si="29"/>
        <v>Middenbouw</v>
      </c>
      <c r="E574" s="26">
        <v>5</v>
      </c>
      <c r="F574" s="5" t="s">
        <v>657</v>
      </c>
    </row>
    <row r="575" spans="1:6">
      <c r="A575" s="9" t="s">
        <v>107</v>
      </c>
      <c r="B575" s="15" t="str">
        <f t="shared" si="27"/>
        <v>Kinderen verbreden en verdiepen hun woordkennis.</v>
      </c>
      <c r="C575" s="15" t="str">
        <f t="shared" si="28"/>
        <v>Ik leer steeds meer nieuwe woorden.</v>
      </c>
      <c r="D575" s="16" t="str">
        <f t="shared" si="29"/>
        <v>Middenbouw</v>
      </c>
      <c r="E575" s="26">
        <v>5</v>
      </c>
      <c r="F575" s="5" t="s">
        <v>797</v>
      </c>
    </row>
    <row r="576" spans="1:6">
      <c r="A576" s="9" t="s">
        <v>595</v>
      </c>
      <c r="B576" s="15" t="str">
        <f t="shared" si="27"/>
        <v>Ze hanteren strategieën voor het onthouden van woorden.</v>
      </c>
      <c r="C576" s="15" t="str">
        <f t="shared" si="28"/>
        <v>Ik kan de betekenis van nieuwe woorden onthouden.</v>
      </c>
      <c r="D576" s="16" t="str">
        <f t="shared" si="29"/>
        <v>Middenbouw</v>
      </c>
      <c r="E576" s="26">
        <v>5</v>
      </c>
      <c r="F576" s="5" t="s">
        <v>797</v>
      </c>
    </row>
    <row r="577" spans="1:6">
      <c r="A577" s="9" t="s">
        <v>596</v>
      </c>
      <c r="B577" s="15" t="str">
        <f t="shared" si="27"/>
        <v>Ze kennen betekenisrelaties tussen woorden (onderschikking/bovenschikking).</v>
      </c>
      <c r="C577" s="15" t="str">
        <f t="shared" si="28"/>
        <v>Ik kan de relatie tussen woorden uitleggen.</v>
      </c>
      <c r="D577" s="16" t="str">
        <f t="shared" si="29"/>
        <v>Middenbouw</v>
      </c>
      <c r="E577" s="26">
        <v>5</v>
      </c>
      <c r="F577" s="5" t="s">
        <v>797</v>
      </c>
    </row>
    <row r="578" spans="1:6">
      <c r="A578" s="9" t="s">
        <v>600</v>
      </c>
      <c r="B578" s="15" t="str">
        <f t="shared" si="27"/>
        <v>Ze leggen zelf betekenisrelaties tussen woorden.</v>
      </c>
      <c r="C578" s="15" t="str">
        <f t="shared" si="28"/>
        <v>Ik ontdek de samenhang in betekenis van woorden en kan deze verklaren.</v>
      </c>
      <c r="D578" s="16" t="str">
        <f t="shared" si="29"/>
        <v>Bovenbouw</v>
      </c>
      <c r="E578" s="26">
        <v>6</v>
      </c>
      <c r="F578" s="5" t="s">
        <v>798</v>
      </c>
    </row>
    <row r="579" spans="1:6">
      <c r="A579" s="9" t="s">
        <v>447</v>
      </c>
      <c r="B579" s="15" t="str">
        <f t="shared" si="27"/>
        <v>Kinderen kunnen hun woordenschat zelfstandig verbreden en verdiepen.</v>
      </c>
      <c r="C579" s="15" t="str">
        <f t="shared" si="28"/>
        <v>Ik wil veel nieuwe woorden leren, onthouden, begrijpen en gebruiken.</v>
      </c>
      <c r="D579" s="16" t="str">
        <f t="shared" si="29"/>
        <v>Bovenbouw</v>
      </c>
      <c r="E579" s="26">
        <v>6</v>
      </c>
      <c r="F579" s="5" t="s">
        <v>663</v>
      </c>
    </row>
    <row r="580" spans="1:6">
      <c r="A580" s="9" t="s">
        <v>598</v>
      </c>
      <c r="B580" s="15" t="str">
        <f t="shared" si="27"/>
        <v xml:space="preserve">Ze kunnen strategieën verwoorden voor het afleiden en onthouden van woordbetekenissen.
</v>
      </c>
      <c r="C580" s="15" t="str">
        <f t="shared" si="28"/>
        <v>Ik kan vertellen hoe ik de betekenis van nieuwe woorden ontdek en onthoud.</v>
      </c>
      <c r="D580" s="16" t="str">
        <f t="shared" si="29"/>
        <v>Bovenbouw</v>
      </c>
      <c r="E580" s="26">
        <v>6</v>
      </c>
      <c r="F580" s="5" t="s">
        <v>663</v>
      </c>
    </row>
    <row r="581" spans="1:6">
      <c r="A581" s="9" t="s">
        <v>600</v>
      </c>
      <c r="B581" s="15" t="str">
        <f t="shared" si="27"/>
        <v>Ze leggen zelf betekenisrelaties tussen woorden.</v>
      </c>
      <c r="C581" s="15" t="str">
        <f t="shared" si="28"/>
        <v>Ik ontdek de samenhang in betekenis van woorden en kan deze verklaren.</v>
      </c>
      <c r="D581" s="16" t="str">
        <f t="shared" si="29"/>
        <v>Bovenbouw</v>
      </c>
      <c r="E581" s="26">
        <v>6</v>
      </c>
      <c r="F581" s="5" t="s">
        <v>663</v>
      </c>
    </row>
    <row r="582" spans="1:6">
      <c r="A582" s="9" t="s">
        <v>609</v>
      </c>
      <c r="B582" s="15" t="str">
        <f t="shared" si="27"/>
        <v>Ze passen figuurlijk taalgebruik toe</v>
      </c>
      <c r="C582" s="15" t="str">
        <f t="shared" si="28"/>
        <v>Ik pas beeldspraak toe.</v>
      </c>
      <c r="D582" s="16" t="str">
        <f t="shared" si="29"/>
        <v>Bovenbouw</v>
      </c>
      <c r="E582" s="26">
        <v>6</v>
      </c>
      <c r="F582" s="5" t="s">
        <v>663</v>
      </c>
    </row>
    <row r="583" spans="1:6">
      <c r="A583" s="9" t="s">
        <v>447</v>
      </c>
      <c r="B583" s="15" t="str">
        <f t="shared" si="27"/>
        <v>Kinderen kunnen hun woordenschat zelfstandig verbreden en verdiepen.</v>
      </c>
      <c r="C583" s="15" t="str">
        <f t="shared" si="28"/>
        <v>Ik wil veel nieuwe woorden leren, onthouden, begrijpen en gebruiken.</v>
      </c>
      <c r="D583" s="16" t="str">
        <f t="shared" si="29"/>
        <v>Bovenbouw</v>
      </c>
      <c r="E583" s="26">
        <v>6</v>
      </c>
      <c r="F583" s="5" t="s">
        <v>703</v>
      </c>
    </row>
    <row r="584" spans="1:6">
      <c r="A584" s="9" t="s">
        <v>600</v>
      </c>
      <c r="B584" s="15" t="str">
        <f t="shared" si="27"/>
        <v>Ze leggen zelf betekenisrelaties tussen woorden.</v>
      </c>
      <c r="C584" s="15" t="str">
        <f t="shared" si="28"/>
        <v>Ik ontdek de samenhang in betekenis van woorden en kan deze verklaren.</v>
      </c>
      <c r="D584" s="16" t="str">
        <f t="shared" si="29"/>
        <v>Bovenbouw</v>
      </c>
      <c r="E584" s="26">
        <v>6</v>
      </c>
      <c r="F584" s="5" t="s">
        <v>703</v>
      </c>
    </row>
    <row r="585" spans="1:6">
      <c r="A585" s="9" t="s">
        <v>447</v>
      </c>
      <c r="B585" s="15" t="str">
        <f t="shared" ref="B585:B586" si="30">IF(A585="1.4.1","Kinderen verbreden en verdiepen hun woordkennis.",IF(A585="1.4.2","Ze hanteren strategieën voor het afleiden van woordbetekenissen.",IF(A585="1.4.3","Ze hanteren strategieën voor het onthouden van woorden.",IF(A585="1.4.4","Ze kennen betekenisrelaties tussen woorden (onderschikking/bovenschikking).",IF(A585="1.4.5","Ze begrijpen figuurlijk taalgebruik.",IF(A585="1.4.6","Kinderen kunnen hun woordenschat zelfstandig verbreden en verdiepen.",IF(A585="1.4.7","Ze kunnen strategieën verwoorden voor het afleiden en onthouden van woordbetekenissen.
",IF(A585="1.4.8","Ze kunnen woorden buiten de context definiëren.",IF(A585="1.4.9","Ze leggen zelf betekenisrelaties tussen woorden.",IF(A585="1.4.10","Ze passen figuurlijk taalgebruik toe","Voer tussendoel in"))))))))))</f>
        <v>Kinderen kunnen hun woordenschat zelfstandig verbreden en verdiepen.</v>
      </c>
      <c r="C585" s="15" t="str">
        <f t="shared" ref="C585:C586" si="31">IF(A585="1.4.1","Ik leer steeds meer nieuwe woorden.",IF(A585="1.4.2","Ik kan uit een verhaal of gesprek opmaken wat een nieuw woord betekent.",IF(A585="1.4.3","Ik kan de betekenis van nieuwe woorden onthouden.",IF(A585="1.4.4","Ik kan de relatie tussen woorden uitleggen.",IF(A585="1.4.5","Ik kan uitleggen dat woorden soms iets anders betekenen.",IF(A585="1.4.6","Ik wil veel nieuwe woorden leren, onthouden, begrijpen en gebruiken.",IF(A585="1.4.7","Ik kan vertellen hoe ik de betekenis van nieuwe woorden ontdek en onthoud.",IF(A585="1.4.8","Ik kan de betekenis van een woord verklaren zoals deze in een naslagwerk beschreven staat.",IF(A585="1.4.9","Ik ontdek de samenhang in betekenis van woorden en kan deze verklaren.",IF(A585="1.4.10","Ik pas beeldspraak toe.","Voer tussendoel in"))))))))))</f>
        <v>Ik wil veel nieuwe woorden leren, onthouden, begrijpen en gebruiken.</v>
      </c>
      <c r="D585" s="16" t="str">
        <f t="shared" ref="D585:D586" si="32">IF(A585="1.4.1","Middenbouw",IF(A585="1.4.2","Middenbouw",IF(A585="1.4.3","Middenbouw",IF(A585="1.4.4","Middenbouw",IF(A585="1.4.5","Middenbouw",IF(A585="1.4.6","Bovenbouw",IF(A585="1.4.7","Bovenbouw",IF(A585="1.4.8","Bovenbouw",IF(A585="1.4.9","Bovenbouw",IF(A585="1.4.10","Bovenbouw","Onbepaald"))))))))))</f>
        <v>Bovenbouw</v>
      </c>
      <c r="E585" s="26">
        <v>6</v>
      </c>
      <c r="F585" s="5" t="s">
        <v>800</v>
      </c>
    </row>
    <row r="586" spans="1:6">
      <c r="A586" s="9" t="s">
        <v>600</v>
      </c>
      <c r="B586" s="15" t="str">
        <f t="shared" si="30"/>
        <v>Ze leggen zelf betekenisrelaties tussen woorden.</v>
      </c>
      <c r="C586" s="15" t="str">
        <f t="shared" si="31"/>
        <v>Ik ontdek de samenhang in betekenis van woorden en kan deze verklaren.</v>
      </c>
      <c r="D586" s="16" t="str">
        <f t="shared" si="32"/>
        <v>Bovenbouw</v>
      </c>
      <c r="E586" s="26">
        <v>6</v>
      </c>
      <c r="F586" s="5" t="s">
        <v>800</v>
      </c>
    </row>
    <row r="587" spans="1:6">
      <c r="A587" s="9" t="s">
        <v>447</v>
      </c>
      <c r="B587" s="15" t="str">
        <f t="shared" ref="B587:B630" si="33">IF(A587="1.4.1","Kinderen verbreden en verdiepen hun woordkennis.",IF(A587="1.4.2","Ze hanteren strategieën voor het afleiden van woordbetekenissen.",IF(A587="1.4.3","Ze hanteren strategieën voor het onthouden van woorden.",IF(A587="1.4.4","Ze kennen betekenisrelaties tussen woorden (onderschikking/bovenschikking).",IF(A587="1.4.5","Ze begrijpen figuurlijk taalgebruik.",IF(A587="1.4.6","Kinderen kunnen hun woordenschat zelfstandig verbreden en verdiepen.",IF(A587="1.4.7","Ze kunnen strategieën verwoorden voor het afleiden en onthouden van woordbetekenissen.
",IF(A587="1.4.8","Ze kunnen woorden buiten de context definiëren.",IF(A587="1.4.9","Ze leggen zelf betekenisrelaties tussen woorden.",IF(A587="1.4.10","Ze passen figuurlijk taalgebruik toe","Voer tussendoel in"))))))))))</f>
        <v>Kinderen kunnen hun woordenschat zelfstandig verbreden en verdiepen.</v>
      </c>
      <c r="C587" s="15" t="str">
        <f t="shared" ref="C587:C630" si="34">IF(A587="1.4.1","Ik leer steeds meer nieuwe woorden.",IF(A587="1.4.2","Ik kan uit een verhaal of gesprek opmaken wat een nieuw woord betekent.",IF(A587="1.4.3","Ik kan de betekenis van nieuwe woorden onthouden.",IF(A587="1.4.4","Ik kan de relatie tussen woorden uitleggen.",IF(A587="1.4.5","Ik kan uitleggen dat woorden soms iets anders betekenen.",IF(A587="1.4.6","Ik wil veel nieuwe woorden leren, onthouden, begrijpen en gebruiken.",IF(A587="1.4.7","Ik kan vertellen hoe ik de betekenis van nieuwe woorden ontdek en onthoud.",IF(A587="1.4.8","Ik kan de betekenis van een woord verklaren zoals deze in een naslagwerk beschreven staat.",IF(A587="1.4.9","Ik ontdek de samenhang in betekenis van woorden en kan deze verklaren.",IF(A587="1.4.10","Ik pas beeldspraak toe.","Voer tussendoel in"))))))))))</f>
        <v>Ik wil veel nieuwe woorden leren, onthouden, begrijpen en gebruiken.</v>
      </c>
      <c r="D587" s="16" t="str">
        <f t="shared" ref="D587:D630" si="35">IF(A587="1.4.1","Middenbouw",IF(A587="1.4.2","Middenbouw",IF(A587="1.4.3","Middenbouw",IF(A587="1.4.4","Middenbouw",IF(A587="1.4.5","Middenbouw",IF(A587="1.4.6","Bovenbouw",IF(A587="1.4.7","Bovenbouw",IF(A587="1.4.8","Bovenbouw",IF(A587="1.4.9","Bovenbouw",IF(A587="1.4.10","Bovenbouw","Onbepaald"))))))))))</f>
        <v>Bovenbouw</v>
      </c>
      <c r="E587" s="26">
        <v>6</v>
      </c>
      <c r="F587" s="5" t="s">
        <v>653</v>
      </c>
    </row>
    <row r="588" spans="1:6">
      <c r="A588" s="9" t="s">
        <v>447</v>
      </c>
      <c r="B588" s="15" t="str">
        <f t="shared" si="33"/>
        <v>Kinderen kunnen hun woordenschat zelfstandig verbreden en verdiepen.</v>
      </c>
      <c r="C588" s="15" t="str">
        <f t="shared" si="34"/>
        <v>Ik wil veel nieuwe woorden leren, onthouden, begrijpen en gebruiken.</v>
      </c>
      <c r="D588" s="16" t="str">
        <f t="shared" si="35"/>
        <v>Bovenbouw</v>
      </c>
      <c r="E588" s="26">
        <v>6</v>
      </c>
      <c r="F588" s="5" t="s">
        <v>803</v>
      </c>
    </row>
    <row r="589" spans="1:6">
      <c r="A589" s="9" t="s">
        <v>598</v>
      </c>
      <c r="B589" s="15" t="str">
        <f t="shared" si="33"/>
        <v xml:space="preserve">Ze kunnen strategieën verwoorden voor het afleiden en onthouden van woordbetekenissen.
</v>
      </c>
      <c r="C589" s="15" t="str">
        <f t="shared" si="34"/>
        <v>Ik kan vertellen hoe ik de betekenis van nieuwe woorden ontdek en onthoud.</v>
      </c>
      <c r="D589" s="16" t="str">
        <f t="shared" si="35"/>
        <v>Bovenbouw</v>
      </c>
      <c r="E589" s="26">
        <v>6</v>
      </c>
      <c r="F589" s="5" t="s">
        <v>803</v>
      </c>
    </row>
    <row r="590" spans="1:6">
      <c r="A590" s="9" t="s">
        <v>599</v>
      </c>
      <c r="B590" s="15" t="str">
        <f t="shared" si="33"/>
        <v>Ze kunnen woorden buiten de context definiëren.</v>
      </c>
      <c r="C590" s="15" t="str">
        <f t="shared" si="34"/>
        <v>Ik kan de betekenis van een woord verklaren zoals deze in een naslagwerk beschreven staat.</v>
      </c>
      <c r="D590" s="16" t="str">
        <f t="shared" si="35"/>
        <v>Bovenbouw</v>
      </c>
      <c r="E590" s="26">
        <v>6</v>
      </c>
      <c r="F590" s="5" t="s">
        <v>803</v>
      </c>
    </row>
    <row r="591" spans="1:6">
      <c r="A591" s="9" t="s">
        <v>600</v>
      </c>
      <c r="B591" s="15" t="str">
        <f t="shared" si="33"/>
        <v>Ze leggen zelf betekenisrelaties tussen woorden.</v>
      </c>
      <c r="C591" s="15" t="str">
        <f t="shared" si="34"/>
        <v>Ik ontdek de samenhang in betekenis van woorden en kan deze verklaren.</v>
      </c>
      <c r="D591" s="16" t="str">
        <f t="shared" si="35"/>
        <v>Bovenbouw</v>
      </c>
      <c r="E591" s="26">
        <v>6</v>
      </c>
      <c r="F591" s="5" t="s">
        <v>803</v>
      </c>
    </row>
    <row r="592" spans="1:6">
      <c r="A592" s="9" t="s">
        <v>447</v>
      </c>
      <c r="B592" s="15" t="str">
        <f t="shared" si="33"/>
        <v>Kinderen kunnen hun woordenschat zelfstandig verbreden en verdiepen.</v>
      </c>
      <c r="C592" s="15" t="str">
        <f t="shared" si="34"/>
        <v>Ik wil veel nieuwe woorden leren, onthouden, begrijpen en gebruiken.</v>
      </c>
      <c r="D592" s="16" t="str">
        <f t="shared" si="35"/>
        <v>Bovenbouw</v>
      </c>
      <c r="E592" s="26">
        <v>6</v>
      </c>
      <c r="F592" s="5" t="s">
        <v>804</v>
      </c>
    </row>
    <row r="593" spans="1:6">
      <c r="A593" s="9" t="s">
        <v>447</v>
      </c>
      <c r="B593" s="15" t="str">
        <f t="shared" si="33"/>
        <v>Kinderen kunnen hun woordenschat zelfstandig verbreden en verdiepen.</v>
      </c>
      <c r="C593" s="15" t="str">
        <f t="shared" si="34"/>
        <v>Ik wil veel nieuwe woorden leren, onthouden, begrijpen en gebruiken.</v>
      </c>
      <c r="D593" s="16" t="str">
        <f t="shared" si="35"/>
        <v>Bovenbouw</v>
      </c>
      <c r="E593" s="26">
        <v>6</v>
      </c>
      <c r="F593" s="5" t="s">
        <v>805</v>
      </c>
    </row>
    <row r="594" spans="1:6">
      <c r="A594" s="9" t="s">
        <v>447</v>
      </c>
      <c r="B594" s="15" t="str">
        <f t="shared" si="33"/>
        <v>Kinderen kunnen hun woordenschat zelfstandig verbreden en verdiepen.</v>
      </c>
      <c r="C594" s="15" t="str">
        <f t="shared" si="34"/>
        <v>Ik wil veel nieuwe woorden leren, onthouden, begrijpen en gebruiken.</v>
      </c>
      <c r="D594" s="16" t="str">
        <f t="shared" si="35"/>
        <v>Bovenbouw</v>
      </c>
      <c r="E594" s="26">
        <v>7</v>
      </c>
      <c r="F594" s="5" t="s">
        <v>807</v>
      </c>
    </row>
    <row r="595" spans="1:6">
      <c r="A595" s="9" t="s">
        <v>600</v>
      </c>
      <c r="B595" s="15" t="str">
        <f t="shared" si="33"/>
        <v>Ze leggen zelf betekenisrelaties tussen woorden.</v>
      </c>
      <c r="C595" s="15" t="str">
        <f t="shared" si="34"/>
        <v>Ik ontdek de samenhang in betekenis van woorden en kan deze verklaren.</v>
      </c>
      <c r="D595" s="16" t="str">
        <f t="shared" si="35"/>
        <v>Bovenbouw</v>
      </c>
      <c r="E595" s="26">
        <v>7</v>
      </c>
      <c r="F595" s="5" t="s">
        <v>807</v>
      </c>
    </row>
    <row r="596" spans="1:6">
      <c r="A596" s="9" t="s">
        <v>609</v>
      </c>
      <c r="B596" s="15" t="str">
        <f t="shared" si="33"/>
        <v>Ze passen figuurlijk taalgebruik toe</v>
      </c>
      <c r="C596" s="15" t="str">
        <f t="shared" si="34"/>
        <v>Ik pas beeldspraak toe.</v>
      </c>
      <c r="D596" s="16" t="str">
        <f t="shared" si="35"/>
        <v>Bovenbouw</v>
      </c>
      <c r="E596" s="26">
        <v>7</v>
      </c>
      <c r="F596" s="5" t="s">
        <v>807</v>
      </c>
    </row>
    <row r="597" spans="1:6">
      <c r="A597" s="9" t="s">
        <v>447</v>
      </c>
      <c r="B597" s="15" t="str">
        <f t="shared" si="33"/>
        <v>Kinderen kunnen hun woordenschat zelfstandig verbreden en verdiepen.</v>
      </c>
      <c r="C597" s="15" t="str">
        <f t="shared" si="34"/>
        <v>Ik wil veel nieuwe woorden leren, onthouden, begrijpen en gebruiken.</v>
      </c>
      <c r="D597" s="16" t="str">
        <f t="shared" si="35"/>
        <v>Bovenbouw</v>
      </c>
      <c r="E597" s="26">
        <v>7</v>
      </c>
      <c r="F597" s="5" t="s">
        <v>808</v>
      </c>
    </row>
    <row r="598" spans="1:6">
      <c r="A598" s="9" t="s">
        <v>600</v>
      </c>
      <c r="B598" s="15" t="str">
        <f t="shared" si="33"/>
        <v>Ze leggen zelf betekenisrelaties tussen woorden.</v>
      </c>
      <c r="C598" s="15" t="str">
        <f t="shared" si="34"/>
        <v>Ik ontdek de samenhang in betekenis van woorden en kan deze verklaren.</v>
      </c>
      <c r="D598" s="16" t="str">
        <f t="shared" si="35"/>
        <v>Bovenbouw</v>
      </c>
      <c r="E598" s="26">
        <v>7</v>
      </c>
      <c r="F598" s="5" t="s">
        <v>808</v>
      </c>
    </row>
    <row r="599" spans="1:6">
      <c r="A599" s="9" t="s">
        <v>609</v>
      </c>
      <c r="B599" s="15" t="str">
        <f t="shared" si="33"/>
        <v>Ze passen figuurlijk taalgebruik toe</v>
      </c>
      <c r="C599" s="15" t="str">
        <f t="shared" si="34"/>
        <v>Ik pas beeldspraak toe.</v>
      </c>
      <c r="D599" s="16" t="str">
        <f t="shared" si="35"/>
        <v>Bovenbouw</v>
      </c>
      <c r="E599" s="26">
        <v>7</v>
      </c>
      <c r="F599" s="5" t="s">
        <v>808</v>
      </c>
    </row>
    <row r="600" spans="1:6">
      <c r="A600" s="9" t="s">
        <v>599</v>
      </c>
      <c r="B600" s="15" t="str">
        <f t="shared" si="33"/>
        <v>Ze kunnen woorden buiten de context definiëren.</v>
      </c>
      <c r="C600" s="15" t="str">
        <f t="shared" si="34"/>
        <v>Ik kan de betekenis van een woord verklaren zoals deze in een naslagwerk beschreven staat.</v>
      </c>
      <c r="D600" s="16" t="str">
        <f t="shared" si="35"/>
        <v>Bovenbouw</v>
      </c>
      <c r="E600" s="26">
        <v>7</v>
      </c>
      <c r="F600" s="5" t="s">
        <v>810</v>
      </c>
    </row>
    <row r="601" spans="1:6">
      <c r="A601" s="9" t="s">
        <v>600</v>
      </c>
      <c r="B601" s="15" t="str">
        <f t="shared" si="33"/>
        <v>Ze leggen zelf betekenisrelaties tussen woorden.</v>
      </c>
      <c r="C601" s="15" t="str">
        <f t="shared" si="34"/>
        <v>Ik ontdek de samenhang in betekenis van woorden en kan deze verklaren.</v>
      </c>
      <c r="D601" s="16" t="str">
        <f t="shared" si="35"/>
        <v>Bovenbouw</v>
      </c>
      <c r="E601" s="26">
        <v>7</v>
      </c>
      <c r="F601" s="5" t="s">
        <v>810</v>
      </c>
    </row>
    <row r="602" spans="1:6">
      <c r="A602" s="9" t="s">
        <v>447</v>
      </c>
      <c r="B602" s="15" t="str">
        <f t="shared" si="33"/>
        <v>Kinderen kunnen hun woordenschat zelfstandig verbreden en verdiepen.</v>
      </c>
      <c r="C602" s="15" t="str">
        <f t="shared" si="34"/>
        <v>Ik wil veel nieuwe woorden leren, onthouden, begrijpen en gebruiken.</v>
      </c>
      <c r="D602" s="16" t="str">
        <f t="shared" si="35"/>
        <v>Bovenbouw</v>
      </c>
      <c r="E602" s="26">
        <v>7</v>
      </c>
      <c r="F602" s="5" t="s">
        <v>811</v>
      </c>
    </row>
    <row r="603" spans="1:6">
      <c r="A603" s="9" t="s">
        <v>598</v>
      </c>
      <c r="B603" s="15" t="str">
        <f t="shared" si="33"/>
        <v xml:space="preserve">Ze kunnen strategieën verwoorden voor het afleiden en onthouden van woordbetekenissen.
</v>
      </c>
      <c r="C603" s="15" t="str">
        <f t="shared" si="34"/>
        <v>Ik kan vertellen hoe ik de betekenis van nieuwe woorden ontdek en onthoud.</v>
      </c>
      <c r="D603" s="16" t="str">
        <f t="shared" si="35"/>
        <v>Bovenbouw</v>
      </c>
      <c r="E603" s="26">
        <v>7</v>
      </c>
      <c r="F603" s="5" t="s">
        <v>811</v>
      </c>
    </row>
    <row r="604" spans="1:6">
      <c r="A604" s="9" t="s">
        <v>599</v>
      </c>
      <c r="B604" s="15" t="str">
        <f t="shared" si="33"/>
        <v>Ze kunnen woorden buiten de context definiëren.</v>
      </c>
      <c r="C604" s="15" t="str">
        <f t="shared" si="34"/>
        <v>Ik kan de betekenis van een woord verklaren zoals deze in een naslagwerk beschreven staat.</v>
      </c>
      <c r="D604" s="16" t="str">
        <f t="shared" si="35"/>
        <v>Bovenbouw</v>
      </c>
      <c r="E604" s="26">
        <v>7</v>
      </c>
      <c r="F604" s="5" t="s">
        <v>811</v>
      </c>
    </row>
    <row r="605" spans="1:6">
      <c r="A605" s="9" t="s">
        <v>600</v>
      </c>
      <c r="B605" s="15" t="str">
        <f t="shared" si="33"/>
        <v>Ze leggen zelf betekenisrelaties tussen woorden.</v>
      </c>
      <c r="C605" s="15" t="str">
        <f t="shared" si="34"/>
        <v>Ik ontdek de samenhang in betekenis van woorden en kan deze verklaren.</v>
      </c>
      <c r="D605" s="16" t="str">
        <f t="shared" si="35"/>
        <v>Bovenbouw</v>
      </c>
      <c r="E605" s="26">
        <v>7</v>
      </c>
      <c r="F605" s="5" t="s">
        <v>811</v>
      </c>
    </row>
    <row r="606" spans="1:6">
      <c r="A606" s="9" t="s">
        <v>609</v>
      </c>
      <c r="B606" s="15" t="str">
        <f t="shared" si="33"/>
        <v>Ze passen figuurlijk taalgebruik toe</v>
      </c>
      <c r="C606" s="15" t="str">
        <f t="shared" si="34"/>
        <v>Ik pas beeldspraak toe.</v>
      </c>
      <c r="D606" s="16" t="str">
        <f t="shared" si="35"/>
        <v>Bovenbouw</v>
      </c>
      <c r="E606" s="26">
        <v>7</v>
      </c>
      <c r="F606" s="5" t="s">
        <v>811</v>
      </c>
    </row>
    <row r="607" spans="1:6">
      <c r="A607" s="9" t="s">
        <v>447</v>
      </c>
      <c r="B607" s="15" t="str">
        <f t="shared" si="33"/>
        <v>Kinderen kunnen hun woordenschat zelfstandig verbreden en verdiepen.</v>
      </c>
      <c r="C607" s="15" t="str">
        <f t="shared" si="34"/>
        <v>Ik wil veel nieuwe woorden leren, onthouden, begrijpen en gebruiken.</v>
      </c>
      <c r="D607" s="16" t="str">
        <f t="shared" si="35"/>
        <v>Bovenbouw</v>
      </c>
      <c r="E607" s="26">
        <v>7</v>
      </c>
      <c r="F607" s="5" t="s">
        <v>814</v>
      </c>
    </row>
    <row r="608" spans="1:6">
      <c r="A608" s="9" t="s">
        <v>598</v>
      </c>
      <c r="B608" s="15" t="str">
        <f t="shared" si="33"/>
        <v xml:space="preserve">Ze kunnen strategieën verwoorden voor het afleiden en onthouden van woordbetekenissen.
</v>
      </c>
      <c r="C608" s="15" t="str">
        <f t="shared" si="34"/>
        <v>Ik kan vertellen hoe ik de betekenis van nieuwe woorden ontdek en onthoud.</v>
      </c>
      <c r="D608" s="16" t="str">
        <f t="shared" si="35"/>
        <v>Bovenbouw</v>
      </c>
      <c r="E608" s="26">
        <v>7</v>
      </c>
      <c r="F608" s="5" t="s">
        <v>814</v>
      </c>
    </row>
    <row r="609" spans="1:6">
      <c r="A609" s="9" t="s">
        <v>600</v>
      </c>
      <c r="B609" s="15" t="str">
        <f t="shared" si="33"/>
        <v>Ze leggen zelf betekenisrelaties tussen woorden.</v>
      </c>
      <c r="C609" s="15" t="str">
        <f t="shared" si="34"/>
        <v>Ik ontdek de samenhang in betekenis van woorden en kan deze verklaren.</v>
      </c>
      <c r="D609" s="16" t="str">
        <f t="shared" si="35"/>
        <v>Bovenbouw</v>
      </c>
      <c r="E609" s="26">
        <v>7</v>
      </c>
      <c r="F609" s="5" t="s">
        <v>814</v>
      </c>
    </row>
    <row r="610" spans="1:6">
      <c r="A610" s="9" t="s">
        <v>447</v>
      </c>
      <c r="B610" s="15" t="str">
        <f t="shared" si="33"/>
        <v>Kinderen kunnen hun woordenschat zelfstandig verbreden en verdiepen.</v>
      </c>
      <c r="C610" s="15" t="str">
        <f t="shared" si="34"/>
        <v>Ik wil veel nieuwe woorden leren, onthouden, begrijpen en gebruiken.</v>
      </c>
      <c r="D610" s="16" t="str">
        <f t="shared" si="35"/>
        <v>Bovenbouw</v>
      </c>
      <c r="E610" s="26">
        <v>7</v>
      </c>
      <c r="F610" s="5" t="s">
        <v>815</v>
      </c>
    </row>
    <row r="611" spans="1:6">
      <c r="A611" s="9" t="s">
        <v>598</v>
      </c>
      <c r="B611" s="15" t="str">
        <f t="shared" si="33"/>
        <v xml:space="preserve">Ze kunnen strategieën verwoorden voor het afleiden en onthouden van woordbetekenissen.
</v>
      </c>
      <c r="C611" s="15" t="str">
        <f t="shared" si="34"/>
        <v>Ik kan vertellen hoe ik de betekenis van nieuwe woorden ontdek en onthoud.</v>
      </c>
      <c r="D611" s="16" t="str">
        <f t="shared" si="35"/>
        <v>Bovenbouw</v>
      </c>
      <c r="E611" s="26">
        <v>7</v>
      </c>
      <c r="F611" s="5" t="s">
        <v>815</v>
      </c>
    </row>
    <row r="612" spans="1:6">
      <c r="A612" s="9" t="s">
        <v>599</v>
      </c>
      <c r="B612" s="15" t="str">
        <f t="shared" si="33"/>
        <v>Ze kunnen woorden buiten de context definiëren.</v>
      </c>
      <c r="C612" s="15" t="str">
        <f t="shared" si="34"/>
        <v>Ik kan de betekenis van een woord verklaren zoals deze in een naslagwerk beschreven staat.</v>
      </c>
      <c r="D612" s="16" t="str">
        <f t="shared" si="35"/>
        <v>Bovenbouw</v>
      </c>
      <c r="E612" s="26">
        <v>7</v>
      </c>
      <c r="F612" s="5" t="s">
        <v>815</v>
      </c>
    </row>
    <row r="613" spans="1:6">
      <c r="A613" s="9" t="s">
        <v>600</v>
      </c>
      <c r="B613" s="15" t="str">
        <f t="shared" si="33"/>
        <v>Ze leggen zelf betekenisrelaties tussen woorden.</v>
      </c>
      <c r="C613" s="15" t="str">
        <f t="shared" si="34"/>
        <v>Ik ontdek de samenhang in betekenis van woorden en kan deze verklaren.</v>
      </c>
      <c r="D613" s="16" t="str">
        <f t="shared" si="35"/>
        <v>Bovenbouw</v>
      </c>
      <c r="E613" s="26">
        <v>7</v>
      </c>
      <c r="F613" s="5" t="s">
        <v>815</v>
      </c>
    </row>
    <row r="614" spans="1:6">
      <c r="A614" s="9" t="s">
        <v>447</v>
      </c>
      <c r="B614" s="15" t="str">
        <f t="shared" si="33"/>
        <v>Kinderen kunnen hun woordenschat zelfstandig verbreden en verdiepen.</v>
      </c>
      <c r="C614" s="15" t="str">
        <f t="shared" si="34"/>
        <v>Ik wil veel nieuwe woorden leren, onthouden, begrijpen en gebruiken.</v>
      </c>
      <c r="D614" s="16" t="str">
        <f t="shared" si="35"/>
        <v>Bovenbouw</v>
      </c>
      <c r="E614" s="26">
        <v>7</v>
      </c>
      <c r="F614" s="5" t="s">
        <v>803</v>
      </c>
    </row>
    <row r="615" spans="1:6">
      <c r="A615" s="9" t="s">
        <v>598</v>
      </c>
      <c r="B615" s="15" t="str">
        <f t="shared" si="33"/>
        <v xml:space="preserve">Ze kunnen strategieën verwoorden voor het afleiden en onthouden van woordbetekenissen.
</v>
      </c>
      <c r="C615" s="15" t="str">
        <f t="shared" si="34"/>
        <v>Ik kan vertellen hoe ik de betekenis van nieuwe woorden ontdek en onthoud.</v>
      </c>
      <c r="D615" s="16" t="str">
        <f t="shared" si="35"/>
        <v>Bovenbouw</v>
      </c>
      <c r="E615" s="26">
        <v>7</v>
      </c>
      <c r="F615" s="5" t="s">
        <v>803</v>
      </c>
    </row>
    <row r="616" spans="1:6">
      <c r="A616" s="9" t="s">
        <v>599</v>
      </c>
      <c r="B616" s="15" t="str">
        <f t="shared" si="33"/>
        <v>Ze kunnen woorden buiten de context definiëren.</v>
      </c>
      <c r="C616" s="15" t="str">
        <f t="shared" si="34"/>
        <v>Ik kan de betekenis van een woord verklaren zoals deze in een naslagwerk beschreven staat.</v>
      </c>
      <c r="D616" s="16" t="str">
        <f t="shared" si="35"/>
        <v>Bovenbouw</v>
      </c>
      <c r="E616" s="26">
        <v>7</v>
      </c>
      <c r="F616" s="5" t="s">
        <v>803</v>
      </c>
    </row>
    <row r="617" spans="1:6">
      <c r="A617" s="9" t="s">
        <v>600</v>
      </c>
      <c r="B617" s="15" t="str">
        <f t="shared" si="33"/>
        <v>Ze leggen zelf betekenisrelaties tussen woorden.</v>
      </c>
      <c r="C617" s="15" t="str">
        <f t="shared" si="34"/>
        <v>Ik ontdek de samenhang in betekenis van woorden en kan deze verklaren.</v>
      </c>
      <c r="D617" s="16" t="str">
        <f t="shared" si="35"/>
        <v>Bovenbouw</v>
      </c>
      <c r="E617" s="26">
        <v>7</v>
      </c>
      <c r="F617" s="5" t="s">
        <v>803</v>
      </c>
    </row>
    <row r="618" spans="1:6">
      <c r="A618" s="9" t="s">
        <v>609</v>
      </c>
      <c r="B618" s="15" t="str">
        <f t="shared" si="33"/>
        <v>Ze passen figuurlijk taalgebruik toe</v>
      </c>
      <c r="C618" s="15" t="str">
        <f t="shared" si="34"/>
        <v>Ik pas beeldspraak toe.</v>
      </c>
      <c r="D618" s="16" t="str">
        <f t="shared" si="35"/>
        <v>Bovenbouw</v>
      </c>
      <c r="E618" s="26">
        <v>8</v>
      </c>
      <c r="F618" s="5" t="s">
        <v>816</v>
      </c>
    </row>
    <row r="619" spans="1:6">
      <c r="A619" s="9" t="s">
        <v>447</v>
      </c>
      <c r="B619" s="15" t="str">
        <f t="shared" si="33"/>
        <v>Kinderen kunnen hun woordenschat zelfstandig verbreden en verdiepen.</v>
      </c>
      <c r="C619" s="15" t="str">
        <f t="shared" si="34"/>
        <v>Ik wil veel nieuwe woorden leren, onthouden, begrijpen en gebruiken.</v>
      </c>
      <c r="D619" s="16" t="str">
        <f t="shared" si="35"/>
        <v>Bovenbouw</v>
      </c>
      <c r="E619" s="26">
        <v>8</v>
      </c>
      <c r="F619" s="5" t="s">
        <v>817</v>
      </c>
    </row>
    <row r="620" spans="1:6">
      <c r="A620" s="9" t="s">
        <v>599</v>
      </c>
      <c r="B620" s="15" t="str">
        <f t="shared" si="33"/>
        <v>Ze kunnen woorden buiten de context definiëren.</v>
      </c>
      <c r="C620" s="15" t="str">
        <f t="shared" si="34"/>
        <v>Ik kan de betekenis van een woord verklaren zoals deze in een naslagwerk beschreven staat.</v>
      </c>
      <c r="D620" s="16" t="str">
        <f t="shared" si="35"/>
        <v>Bovenbouw</v>
      </c>
      <c r="E620" s="26">
        <v>8</v>
      </c>
      <c r="F620" s="5" t="s">
        <v>817</v>
      </c>
    </row>
    <row r="621" spans="1:6">
      <c r="A621" s="9" t="s">
        <v>447</v>
      </c>
      <c r="B621" s="15" t="str">
        <f t="shared" si="33"/>
        <v>Kinderen kunnen hun woordenschat zelfstandig verbreden en verdiepen.</v>
      </c>
      <c r="C621" s="15" t="str">
        <f t="shared" si="34"/>
        <v>Ik wil veel nieuwe woorden leren, onthouden, begrijpen en gebruiken.</v>
      </c>
      <c r="D621" s="16" t="str">
        <f t="shared" si="35"/>
        <v>Bovenbouw</v>
      </c>
      <c r="E621" s="26">
        <v>8</v>
      </c>
      <c r="F621" s="5" t="s">
        <v>818</v>
      </c>
    </row>
    <row r="622" spans="1:6">
      <c r="A622" s="9" t="s">
        <v>598</v>
      </c>
      <c r="B622" s="15" t="str">
        <f t="shared" si="33"/>
        <v xml:space="preserve">Ze kunnen strategieën verwoorden voor het afleiden en onthouden van woordbetekenissen.
</v>
      </c>
      <c r="C622" s="15" t="str">
        <f t="shared" si="34"/>
        <v>Ik kan vertellen hoe ik de betekenis van nieuwe woorden ontdek en onthoud.</v>
      </c>
      <c r="D622" s="16" t="str">
        <f t="shared" si="35"/>
        <v>Bovenbouw</v>
      </c>
      <c r="E622" s="26">
        <v>8</v>
      </c>
      <c r="F622" s="5" t="s">
        <v>818</v>
      </c>
    </row>
    <row r="623" spans="1:6">
      <c r="A623" s="9" t="s">
        <v>599</v>
      </c>
      <c r="B623" s="15" t="str">
        <f t="shared" si="33"/>
        <v>Ze kunnen woorden buiten de context definiëren.</v>
      </c>
      <c r="C623" s="15" t="str">
        <f t="shared" si="34"/>
        <v>Ik kan de betekenis van een woord verklaren zoals deze in een naslagwerk beschreven staat.</v>
      </c>
      <c r="D623" s="16" t="str">
        <f t="shared" si="35"/>
        <v>Bovenbouw</v>
      </c>
      <c r="E623" s="26">
        <v>8</v>
      </c>
      <c r="F623" s="5" t="s">
        <v>818</v>
      </c>
    </row>
    <row r="624" spans="1:6">
      <c r="A624" s="9" t="s">
        <v>600</v>
      </c>
      <c r="B624" s="15" t="str">
        <f t="shared" si="33"/>
        <v>Ze leggen zelf betekenisrelaties tussen woorden.</v>
      </c>
      <c r="C624" s="15" t="str">
        <f t="shared" si="34"/>
        <v>Ik ontdek de samenhang in betekenis van woorden en kan deze verklaren.</v>
      </c>
      <c r="D624" s="16" t="str">
        <f t="shared" si="35"/>
        <v>Bovenbouw</v>
      </c>
      <c r="E624" s="26">
        <v>8</v>
      </c>
      <c r="F624" s="5" t="s">
        <v>818</v>
      </c>
    </row>
    <row r="625" spans="1:6">
      <c r="A625" s="9" t="s">
        <v>609</v>
      </c>
      <c r="B625" s="15" t="str">
        <f t="shared" si="33"/>
        <v>Ze passen figuurlijk taalgebruik toe</v>
      </c>
      <c r="C625" s="15" t="str">
        <f t="shared" si="34"/>
        <v>Ik pas beeldspraak toe.</v>
      </c>
      <c r="D625" s="16" t="str">
        <f t="shared" si="35"/>
        <v>Bovenbouw</v>
      </c>
      <c r="E625" s="26">
        <v>8</v>
      </c>
      <c r="F625" s="5" t="s">
        <v>818</v>
      </c>
    </row>
    <row r="626" spans="1:6">
      <c r="A626" s="9" t="s">
        <v>609</v>
      </c>
      <c r="B626" s="15" t="str">
        <f t="shared" si="33"/>
        <v>Ze passen figuurlijk taalgebruik toe</v>
      </c>
      <c r="C626" s="15" t="str">
        <f t="shared" si="34"/>
        <v>Ik pas beeldspraak toe.</v>
      </c>
      <c r="D626" s="16" t="str">
        <f t="shared" si="35"/>
        <v>Bovenbouw</v>
      </c>
      <c r="E626" s="26">
        <v>8</v>
      </c>
      <c r="F626" s="5" t="s">
        <v>819</v>
      </c>
    </row>
    <row r="627" spans="1:6">
      <c r="A627" s="9" t="s">
        <v>107</v>
      </c>
      <c r="B627" s="15" t="str">
        <f t="shared" si="33"/>
        <v>Kinderen verbreden en verdiepen hun woordkennis.</v>
      </c>
      <c r="C627" s="15" t="str">
        <f t="shared" si="34"/>
        <v>Ik leer steeds meer nieuwe woorden.</v>
      </c>
      <c r="D627" s="16" t="str">
        <f t="shared" si="35"/>
        <v>Middenbouw</v>
      </c>
      <c r="E627" s="26">
        <v>3</v>
      </c>
      <c r="F627" s="5" t="s">
        <v>804</v>
      </c>
    </row>
    <row r="628" spans="1:6">
      <c r="A628" s="9" t="s">
        <v>107</v>
      </c>
      <c r="B628" s="15" t="str">
        <f t="shared" si="33"/>
        <v>Kinderen verbreden en verdiepen hun woordkennis.</v>
      </c>
      <c r="C628" s="15" t="str">
        <f t="shared" si="34"/>
        <v>Ik leer steeds meer nieuwe woorden.</v>
      </c>
      <c r="D628" s="16" t="str">
        <f t="shared" si="35"/>
        <v>Middenbouw</v>
      </c>
      <c r="E628" s="26">
        <v>4</v>
      </c>
      <c r="F628" s="5" t="s">
        <v>668</v>
      </c>
    </row>
    <row r="629" spans="1:6">
      <c r="A629" s="9" t="s">
        <v>178</v>
      </c>
      <c r="B629" s="15" t="str">
        <f t="shared" si="33"/>
        <v>Ze hanteren strategieën voor het afleiden van woordbetekenissen.</v>
      </c>
      <c r="C629" s="15" t="str">
        <f t="shared" si="34"/>
        <v>Ik kan uit een verhaal of gesprek opmaken wat een nieuw woord betekent.</v>
      </c>
      <c r="D629" s="16" t="str">
        <f t="shared" si="35"/>
        <v>Middenbouw</v>
      </c>
      <c r="E629" s="26">
        <v>4</v>
      </c>
      <c r="F629" s="5" t="s">
        <v>668</v>
      </c>
    </row>
    <row r="630" spans="1:6">
      <c r="A630" s="9" t="s">
        <v>595</v>
      </c>
      <c r="B630" s="15" t="str">
        <f t="shared" si="33"/>
        <v>Ze hanteren strategieën voor het onthouden van woorden.</v>
      </c>
      <c r="C630" s="15" t="str">
        <f t="shared" si="34"/>
        <v>Ik kan de betekenis van nieuwe woorden onthouden.</v>
      </c>
      <c r="D630" s="16" t="str">
        <f t="shared" si="35"/>
        <v>Middenbouw</v>
      </c>
      <c r="E630" s="26">
        <v>4</v>
      </c>
      <c r="F630" s="5" t="s">
        <v>668</v>
      </c>
    </row>
  </sheetData>
  <phoneticPr fontId="6" type="noConversion"/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dimension ref="A1:F204"/>
  <sheetViews>
    <sheetView zoomScale="125" zoomScaleNormal="125" zoomScalePageLayoutView="125" workbookViewId="0"/>
  </sheetViews>
  <sheetFormatPr defaultColWidth="11.42578125" defaultRowHeight="14.25"/>
  <cols>
    <col min="1" max="1" width="12" style="9" customWidth="1"/>
    <col min="2" max="3" width="71.42578125" style="6" customWidth="1"/>
    <col min="4" max="4" width="16.42578125" style="7" customWidth="1"/>
    <col min="5" max="5" width="11.42578125" style="7"/>
    <col min="6" max="6" width="64" style="8" customWidth="1"/>
    <col min="7" max="16384" width="11.42578125" style="5"/>
  </cols>
  <sheetData>
    <row r="1" spans="1:6">
      <c r="A1" s="1" t="s">
        <v>0</v>
      </c>
      <c r="B1" s="2" t="s">
        <v>4</v>
      </c>
      <c r="C1" s="2" t="s">
        <v>794</v>
      </c>
      <c r="D1" s="3" t="s">
        <v>1</v>
      </c>
      <c r="E1" s="3" t="s">
        <v>2</v>
      </c>
      <c r="F1" s="4" t="s">
        <v>3</v>
      </c>
    </row>
    <row r="2" spans="1:6">
      <c r="A2" s="9" t="s">
        <v>610</v>
      </c>
      <c r="B2" s="15" t="str">
        <f t="shared" ref="B2:B33" si="0">IF(A2="1.5.1","Kinderen kunnen de hoofdgedachte uit een verhaal of presentatie afleiden.",IF(A2="1.5.2","Ze benutten de structuur van het verhaal of de presentatie bij het beluisteren ervan.",IF(A2="1.5.3","Ze kunnen verwijs- en oorzaak-gevolgrelaties in een verhaal of presentatie verwoorden.",IF(A2="1.5.4","Ze kunnen informatie uit een verhaal of presentatie selecteren.",IF(A2="1.5.5","Ze kunnen een verhaal of presentatie in eigen woorden samenvatten.",IF(A2="1.5.6","Kinderen kunnen kritisch luisteren naar mondelinge informatie.",IF(A2="1.5.7","Ze maken onderscheid tussen feiten en meningen.",IF(A2="1.5.8","Ze kunnen informatie uit diverse media selecteren.",IF(A2="1.5.9","Ze leggen verbanden tussen kennis uit diverse media.",IF(A2="1.5.10","Ze zijn zich bewust van de impact van media in het dagelijks leven.","Voer tussendoel in"))))))))))</f>
        <v>Kinderen kunnen de hoofdgedachte uit een verhaal of presentatie afleiden.</v>
      </c>
      <c r="C2" s="15" t="str">
        <f t="shared" ref="C2:C33" si="1">IF(A2="1.5.1","Ik kan de hoofdgedachte uit een verhaal of presentatie halen.",IF(A2="1.5.2","Ik herken het begin, de kern en het slot als ik luister naar een verhaal.",IF(A2="1.5.3","Ik kan het verschil aangeven tussen oorzaak en gevolg in een vertelling.",IF(A2="1.5.4","Ik kan belangrijke informatie uit een verhaal of presentatie vertellen.",IF(A2="1.5.5","Ik kan in korte zinnen navertellen of opschrijven waar een verhaal of presentatie over gaat.",IF(A2="1.5.6","Ik kan kritisch luisteren naar gesproken informatie.",IF(A2="1.5.7","Ik kan een duidelijk onderscheid maken tussen feit en mening.",IF(A2="1.5.8","Ik kan informatie selecteren uit verschillende soorten bronnen.",IF(A2="1.5.9","Ik kan informatie uit verschillende bronnen met elkaar vergelijken.",IF(A2="1.5.10","Ik kan vertellen over de invloeden van verschillende soorten media in het leven.","Voer tussendoel in"))))))))))</f>
        <v>Ik kan de hoofdgedachte uit een verhaal of presentatie halen.</v>
      </c>
      <c r="D2" s="16" t="str">
        <f t="shared" ref="D2:D33" si="2">IF(A2="1.5.1","Middenbouw",IF(A2="1.5.2","Middenbouw",IF(A2="1.5.3","Middenbouw",IF(A2="1.5.4","Middenbouw",IF(A2="1.5.5","Middenbouw",IF(A2="1.5.6","Bovenbouw",IF(A2="1.5.7","Bovenbouw",IF(A2="1.5.8","Bovenbouw",IF(A2="1.5.9","Bovenbouw",IF(A2="1.5.10","Bovenbouw","Onbepaald"))))))))))</f>
        <v>Middenbouw</v>
      </c>
      <c r="E2" s="26">
        <v>3</v>
      </c>
      <c r="F2" s="5" t="s">
        <v>779</v>
      </c>
    </row>
    <row r="3" spans="1:6">
      <c r="A3" s="9" t="s">
        <v>610</v>
      </c>
      <c r="B3" s="15" t="str">
        <f t="shared" si="0"/>
        <v>Kinderen kunnen de hoofdgedachte uit een verhaal of presentatie afleiden.</v>
      </c>
      <c r="C3" s="15" t="str">
        <f t="shared" si="1"/>
        <v>Ik kan de hoofdgedachte uit een verhaal of presentatie halen.</v>
      </c>
      <c r="D3" s="16" t="str">
        <f t="shared" si="2"/>
        <v>Middenbouw</v>
      </c>
      <c r="E3" s="26">
        <v>3</v>
      </c>
      <c r="F3" s="5" t="s">
        <v>693</v>
      </c>
    </row>
    <row r="4" spans="1:6">
      <c r="A4" s="14" t="s">
        <v>610</v>
      </c>
      <c r="B4" s="15" t="str">
        <f t="shared" si="0"/>
        <v>Kinderen kunnen de hoofdgedachte uit een verhaal of presentatie afleiden.</v>
      </c>
      <c r="C4" s="15" t="str">
        <f t="shared" si="1"/>
        <v>Ik kan de hoofdgedachte uit een verhaal of presentatie halen.</v>
      </c>
      <c r="D4" s="16" t="str">
        <f t="shared" si="2"/>
        <v>Middenbouw</v>
      </c>
      <c r="E4" s="25">
        <v>3</v>
      </c>
      <c r="F4" s="17" t="s">
        <v>694</v>
      </c>
    </row>
    <row r="5" spans="1:6">
      <c r="A5" s="14" t="s">
        <v>610</v>
      </c>
      <c r="B5" s="15" t="str">
        <f t="shared" si="0"/>
        <v>Kinderen kunnen de hoofdgedachte uit een verhaal of presentatie afleiden.</v>
      </c>
      <c r="C5" s="15" t="str">
        <f t="shared" si="1"/>
        <v>Ik kan de hoofdgedachte uit een verhaal of presentatie halen.</v>
      </c>
      <c r="D5" s="16" t="str">
        <f t="shared" si="2"/>
        <v>Middenbouw</v>
      </c>
      <c r="E5" s="26">
        <v>3</v>
      </c>
      <c r="F5" s="5" t="s">
        <v>696</v>
      </c>
    </row>
    <row r="6" spans="1:6">
      <c r="A6" s="14" t="s">
        <v>610</v>
      </c>
      <c r="B6" s="15" t="str">
        <f t="shared" si="0"/>
        <v>Kinderen kunnen de hoofdgedachte uit een verhaal of presentatie afleiden.</v>
      </c>
      <c r="C6" s="15" t="str">
        <f t="shared" si="1"/>
        <v>Ik kan de hoofdgedachte uit een verhaal of presentatie halen.</v>
      </c>
      <c r="D6" s="16" t="str">
        <f t="shared" si="2"/>
        <v>Middenbouw</v>
      </c>
      <c r="E6" s="25">
        <v>3</v>
      </c>
      <c r="F6" s="17" t="s">
        <v>711</v>
      </c>
    </row>
    <row r="7" spans="1:6">
      <c r="A7" s="14" t="s">
        <v>610</v>
      </c>
      <c r="B7" s="15" t="str">
        <f t="shared" si="0"/>
        <v>Kinderen kunnen de hoofdgedachte uit een verhaal of presentatie afleiden.</v>
      </c>
      <c r="C7" s="15" t="str">
        <f t="shared" si="1"/>
        <v>Ik kan de hoofdgedachte uit een verhaal of presentatie halen.</v>
      </c>
      <c r="D7" s="16" t="str">
        <f t="shared" si="2"/>
        <v>Middenbouw</v>
      </c>
      <c r="E7" s="25">
        <v>3</v>
      </c>
      <c r="F7" s="17" t="s">
        <v>715</v>
      </c>
    </row>
    <row r="8" spans="1:6">
      <c r="A8" s="14" t="s">
        <v>610</v>
      </c>
      <c r="B8" s="15" t="str">
        <f t="shared" si="0"/>
        <v>Kinderen kunnen de hoofdgedachte uit een verhaal of presentatie afleiden.</v>
      </c>
      <c r="C8" s="15" t="str">
        <f t="shared" si="1"/>
        <v>Ik kan de hoofdgedachte uit een verhaal of presentatie halen.</v>
      </c>
      <c r="D8" s="16" t="str">
        <f t="shared" si="2"/>
        <v>Middenbouw</v>
      </c>
      <c r="E8" s="26">
        <v>3</v>
      </c>
      <c r="F8" s="5" t="s">
        <v>652</v>
      </c>
    </row>
    <row r="9" spans="1:6">
      <c r="A9" s="14" t="s">
        <v>610</v>
      </c>
      <c r="B9" s="15" t="str">
        <f t="shared" si="0"/>
        <v>Kinderen kunnen de hoofdgedachte uit een verhaal of presentatie afleiden.</v>
      </c>
      <c r="C9" s="15" t="str">
        <f t="shared" si="1"/>
        <v>Ik kan de hoofdgedachte uit een verhaal of presentatie halen.</v>
      </c>
      <c r="D9" s="16" t="str">
        <f t="shared" si="2"/>
        <v>Middenbouw</v>
      </c>
      <c r="E9" s="26">
        <v>3</v>
      </c>
      <c r="F9" s="5" t="s">
        <v>698</v>
      </c>
    </row>
    <row r="10" spans="1:6">
      <c r="A10" s="9" t="s">
        <v>610</v>
      </c>
      <c r="B10" s="15" t="str">
        <f t="shared" si="0"/>
        <v>Kinderen kunnen de hoofdgedachte uit een verhaal of presentatie afleiden.</v>
      </c>
      <c r="C10" s="15" t="str">
        <f t="shared" si="1"/>
        <v>Ik kan de hoofdgedachte uit een verhaal of presentatie halen.</v>
      </c>
      <c r="D10" s="16" t="str">
        <f t="shared" si="2"/>
        <v>Middenbouw</v>
      </c>
      <c r="E10" s="26">
        <v>3</v>
      </c>
      <c r="F10" s="5" t="s">
        <v>621</v>
      </c>
    </row>
    <row r="11" spans="1:6">
      <c r="A11" s="9" t="s">
        <v>611</v>
      </c>
      <c r="B11" s="15" t="str">
        <f t="shared" si="0"/>
        <v>Ze benutten de structuur van het verhaal of de presentatie bij het beluisteren ervan.</v>
      </c>
      <c r="C11" s="15" t="str">
        <f t="shared" si="1"/>
        <v>Ik herken het begin, de kern en het slot als ik luister naar een verhaal.</v>
      </c>
      <c r="D11" s="16" t="str">
        <f t="shared" si="2"/>
        <v>Middenbouw</v>
      </c>
      <c r="E11" s="26">
        <v>3</v>
      </c>
      <c r="F11" s="5" t="s">
        <v>779</v>
      </c>
    </row>
    <row r="12" spans="1:6">
      <c r="A12" s="14" t="s">
        <v>611</v>
      </c>
      <c r="B12" s="15" t="str">
        <f t="shared" si="0"/>
        <v>Ze benutten de structuur van het verhaal of de presentatie bij het beluisteren ervan.</v>
      </c>
      <c r="C12" s="15" t="str">
        <f t="shared" si="1"/>
        <v>Ik herken het begin, de kern en het slot als ik luister naar een verhaal.</v>
      </c>
      <c r="D12" s="16" t="str">
        <f t="shared" si="2"/>
        <v>Middenbouw</v>
      </c>
      <c r="E12" s="25">
        <v>3</v>
      </c>
      <c r="F12" s="17" t="s">
        <v>694</v>
      </c>
    </row>
    <row r="13" spans="1:6">
      <c r="A13" s="14" t="s">
        <v>611</v>
      </c>
      <c r="B13" s="15" t="str">
        <f t="shared" si="0"/>
        <v>Ze benutten de structuur van het verhaal of de presentatie bij het beluisteren ervan.</v>
      </c>
      <c r="C13" s="15" t="str">
        <f t="shared" si="1"/>
        <v>Ik herken het begin, de kern en het slot als ik luister naar een verhaal.</v>
      </c>
      <c r="D13" s="16" t="str">
        <f t="shared" si="2"/>
        <v>Middenbouw</v>
      </c>
      <c r="E13" s="26">
        <v>3</v>
      </c>
      <c r="F13" s="5" t="s">
        <v>652</v>
      </c>
    </row>
    <row r="14" spans="1:6">
      <c r="A14" s="14" t="s">
        <v>612</v>
      </c>
      <c r="B14" s="15" t="str">
        <f t="shared" si="0"/>
        <v>Ze kunnen verwijs- en oorzaak-gevolgrelaties in een verhaal of presentatie verwoorden.</v>
      </c>
      <c r="C14" s="15" t="str">
        <f t="shared" si="1"/>
        <v>Ik kan het verschil aangeven tussen oorzaak en gevolg in een vertelling.</v>
      </c>
      <c r="D14" s="16" t="str">
        <f t="shared" si="2"/>
        <v>Middenbouw</v>
      </c>
      <c r="E14" s="26">
        <v>3</v>
      </c>
      <c r="F14" s="5" t="s">
        <v>779</v>
      </c>
    </row>
    <row r="15" spans="1:6">
      <c r="A15" s="14" t="s">
        <v>612</v>
      </c>
      <c r="B15" s="15" t="str">
        <f t="shared" si="0"/>
        <v>Ze kunnen verwijs- en oorzaak-gevolgrelaties in een verhaal of presentatie verwoorden.</v>
      </c>
      <c r="C15" s="15" t="str">
        <f t="shared" si="1"/>
        <v>Ik kan het verschil aangeven tussen oorzaak en gevolg in een vertelling.</v>
      </c>
      <c r="D15" s="16" t="str">
        <f t="shared" si="2"/>
        <v>Middenbouw</v>
      </c>
      <c r="E15" s="26">
        <v>3</v>
      </c>
      <c r="F15" s="5" t="s">
        <v>711</v>
      </c>
    </row>
    <row r="16" spans="1:6">
      <c r="A16" s="14" t="s">
        <v>612</v>
      </c>
      <c r="B16" s="15" t="str">
        <f t="shared" si="0"/>
        <v>Ze kunnen verwijs- en oorzaak-gevolgrelaties in een verhaal of presentatie verwoorden.</v>
      </c>
      <c r="C16" s="15" t="str">
        <f t="shared" si="1"/>
        <v>Ik kan het verschil aangeven tussen oorzaak en gevolg in een vertelling.</v>
      </c>
      <c r="D16" s="16" t="str">
        <f t="shared" si="2"/>
        <v>Middenbouw</v>
      </c>
      <c r="E16" s="26">
        <v>3</v>
      </c>
      <c r="F16" s="5" t="s">
        <v>715</v>
      </c>
    </row>
    <row r="17" spans="1:6">
      <c r="A17" s="14" t="s">
        <v>612</v>
      </c>
      <c r="B17" s="15" t="str">
        <f t="shared" si="0"/>
        <v>Ze kunnen verwijs- en oorzaak-gevolgrelaties in een verhaal of presentatie verwoorden.</v>
      </c>
      <c r="C17" s="15" t="str">
        <f t="shared" si="1"/>
        <v>Ik kan het verschil aangeven tussen oorzaak en gevolg in een vertelling.</v>
      </c>
      <c r="D17" s="16" t="str">
        <f t="shared" si="2"/>
        <v>Middenbouw</v>
      </c>
      <c r="E17" s="26">
        <v>3</v>
      </c>
      <c r="F17" s="5" t="s">
        <v>652</v>
      </c>
    </row>
    <row r="18" spans="1:6">
      <c r="A18" s="14" t="s">
        <v>494</v>
      </c>
      <c r="B18" s="15" t="str">
        <f t="shared" si="0"/>
        <v>Ze kunnen informatie uit een verhaal of presentatie selecteren.</v>
      </c>
      <c r="C18" s="15" t="str">
        <f t="shared" si="1"/>
        <v>Ik kan belangrijke informatie uit een verhaal of presentatie vertellen.</v>
      </c>
      <c r="D18" s="16" t="str">
        <f t="shared" si="2"/>
        <v>Middenbouw</v>
      </c>
      <c r="E18" s="26">
        <v>3</v>
      </c>
      <c r="F18" s="5" t="s">
        <v>693</v>
      </c>
    </row>
    <row r="19" spans="1:6">
      <c r="A19" s="14" t="s">
        <v>494</v>
      </c>
      <c r="B19" s="15" t="str">
        <f t="shared" si="0"/>
        <v>Ze kunnen informatie uit een verhaal of presentatie selecteren.</v>
      </c>
      <c r="C19" s="15" t="str">
        <f t="shared" si="1"/>
        <v>Ik kan belangrijke informatie uit een verhaal of presentatie vertellen.</v>
      </c>
      <c r="D19" s="16" t="str">
        <f t="shared" si="2"/>
        <v>Middenbouw</v>
      </c>
      <c r="E19" s="26">
        <v>3</v>
      </c>
      <c r="F19" s="5" t="s">
        <v>779</v>
      </c>
    </row>
    <row r="20" spans="1:6">
      <c r="A20" s="14" t="s">
        <v>494</v>
      </c>
      <c r="B20" s="15" t="str">
        <f t="shared" si="0"/>
        <v>Ze kunnen informatie uit een verhaal of presentatie selecteren.</v>
      </c>
      <c r="C20" s="15" t="str">
        <f t="shared" si="1"/>
        <v>Ik kan belangrijke informatie uit een verhaal of presentatie vertellen.</v>
      </c>
      <c r="D20" s="16" t="str">
        <f t="shared" si="2"/>
        <v>Middenbouw</v>
      </c>
      <c r="E20" s="26">
        <v>3</v>
      </c>
      <c r="F20" s="5" t="s">
        <v>694</v>
      </c>
    </row>
    <row r="21" spans="1:6">
      <c r="A21" s="14" t="s">
        <v>494</v>
      </c>
      <c r="B21" s="15" t="str">
        <f t="shared" si="0"/>
        <v>Ze kunnen informatie uit een verhaal of presentatie selecteren.</v>
      </c>
      <c r="C21" s="15" t="str">
        <f t="shared" si="1"/>
        <v>Ik kan belangrijke informatie uit een verhaal of presentatie vertellen.</v>
      </c>
      <c r="D21" s="16" t="str">
        <f t="shared" si="2"/>
        <v>Middenbouw</v>
      </c>
      <c r="E21" s="26">
        <v>3</v>
      </c>
      <c r="F21" s="5" t="s">
        <v>711</v>
      </c>
    </row>
    <row r="22" spans="1:6">
      <c r="A22" s="14" t="s">
        <v>494</v>
      </c>
      <c r="B22" s="15" t="str">
        <f t="shared" si="0"/>
        <v>Ze kunnen informatie uit een verhaal of presentatie selecteren.</v>
      </c>
      <c r="C22" s="15" t="str">
        <f t="shared" si="1"/>
        <v>Ik kan belangrijke informatie uit een verhaal of presentatie vertellen.</v>
      </c>
      <c r="D22" s="16" t="str">
        <f t="shared" si="2"/>
        <v>Middenbouw</v>
      </c>
      <c r="E22" s="26">
        <v>3</v>
      </c>
      <c r="F22" s="5" t="s">
        <v>715</v>
      </c>
    </row>
    <row r="23" spans="1:6">
      <c r="A23" s="14" t="s">
        <v>494</v>
      </c>
      <c r="B23" s="15" t="str">
        <f t="shared" si="0"/>
        <v>Ze kunnen informatie uit een verhaal of presentatie selecteren.</v>
      </c>
      <c r="C23" s="15" t="str">
        <f t="shared" si="1"/>
        <v>Ik kan belangrijke informatie uit een verhaal of presentatie vertellen.</v>
      </c>
      <c r="D23" s="16" t="str">
        <f t="shared" si="2"/>
        <v>Middenbouw</v>
      </c>
      <c r="E23" s="26">
        <v>3</v>
      </c>
      <c r="F23" s="5" t="s">
        <v>652</v>
      </c>
    </row>
    <row r="24" spans="1:6">
      <c r="A24" s="14" t="s">
        <v>510</v>
      </c>
      <c r="B24" s="15" t="str">
        <f t="shared" si="0"/>
        <v>Ze kunnen een verhaal of presentatie in eigen woorden samenvatten.</v>
      </c>
      <c r="C24" s="15" t="str">
        <f t="shared" si="1"/>
        <v>Ik kan in korte zinnen navertellen of opschrijven waar een verhaal of presentatie over gaat.</v>
      </c>
      <c r="D24" s="16" t="str">
        <f t="shared" si="2"/>
        <v>Middenbouw</v>
      </c>
      <c r="E24" s="25">
        <v>3</v>
      </c>
      <c r="F24" s="17" t="s">
        <v>694</v>
      </c>
    </row>
    <row r="25" spans="1:6">
      <c r="A25" s="14" t="s">
        <v>510</v>
      </c>
      <c r="B25" s="15" t="str">
        <f t="shared" si="0"/>
        <v>Ze kunnen een verhaal of presentatie in eigen woorden samenvatten.</v>
      </c>
      <c r="C25" s="15" t="str">
        <f t="shared" si="1"/>
        <v>Ik kan in korte zinnen navertellen of opschrijven waar een verhaal of presentatie over gaat.</v>
      </c>
      <c r="D25" s="16" t="str">
        <f t="shared" si="2"/>
        <v>Middenbouw</v>
      </c>
      <c r="E25" s="26">
        <v>3</v>
      </c>
      <c r="F25" s="5" t="s">
        <v>696</v>
      </c>
    </row>
    <row r="26" spans="1:6">
      <c r="A26" s="14" t="s">
        <v>510</v>
      </c>
      <c r="B26" s="15" t="str">
        <f t="shared" si="0"/>
        <v>Ze kunnen een verhaal of presentatie in eigen woorden samenvatten.</v>
      </c>
      <c r="C26" s="15" t="str">
        <f t="shared" si="1"/>
        <v>Ik kan in korte zinnen navertellen of opschrijven waar een verhaal of presentatie over gaat.</v>
      </c>
      <c r="D26" s="16" t="str">
        <f t="shared" si="2"/>
        <v>Middenbouw</v>
      </c>
      <c r="E26" s="26">
        <v>3</v>
      </c>
      <c r="F26" s="5" t="s">
        <v>711</v>
      </c>
    </row>
    <row r="27" spans="1:6">
      <c r="A27" s="14" t="s">
        <v>510</v>
      </c>
      <c r="B27" s="15" t="str">
        <f t="shared" si="0"/>
        <v>Ze kunnen een verhaal of presentatie in eigen woorden samenvatten.</v>
      </c>
      <c r="C27" s="15" t="str">
        <f t="shared" si="1"/>
        <v>Ik kan in korte zinnen navertellen of opschrijven waar een verhaal of presentatie over gaat.</v>
      </c>
      <c r="D27" s="16" t="str">
        <f t="shared" si="2"/>
        <v>Middenbouw</v>
      </c>
      <c r="E27" s="26">
        <v>3</v>
      </c>
      <c r="F27" s="5" t="s">
        <v>715</v>
      </c>
    </row>
    <row r="28" spans="1:6">
      <c r="A28" s="14" t="s">
        <v>510</v>
      </c>
      <c r="B28" s="15" t="str">
        <f t="shared" si="0"/>
        <v>Ze kunnen een verhaal of presentatie in eigen woorden samenvatten.</v>
      </c>
      <c r="C28" s="15" t="str">
        <f t="shared" si="1"/>
        <v>Ik kan in korte zinnen navertellen of opschrijven waar een verhaal of presentatie over gaat.</v>
      </c>
      <c r="D28" s="16" t="str">
        <f t="shared" si="2"/>
        <v>Middenbouw</v>
      </c>
      <c r="E28" s="26">
        <v>3</v>
      </c>
      <c r="F28" s="5" t="s">
        <v>652</v>
      </c>
    </row>
    <row r="29" spans="1:6">
      <c r="A29" s="14" t="s">
        <v>610</v>
      </c>
      <c r="B29" s="15" t="str">
        <f t="shared" si="0"/>
        <v>Kinderen kunnen de hoofdgedachte uit een verhaal of presentatie afleiden.</v>
      </c>
      <c r="C29" s="15" t="str">
        <f t="shared" si="1"/>
        <v>Ik kan de hoofdgedachte uit een verhaal of presentatie halen.</v>
      </c>
      <c r="D29" s="16" t="str">
        <f t="shared" si="2"/>
        <v>Middenbouw</v>
      </c>
      <c r="E29" s="25">
        <v>4</v>
      </c>
      <c r="F29" s="17" t="s">
        <v>704</v>
      </c>
    </row>
    <row r="30" spans="1:6">
      <c r="A30" s="14" t="s">
        <v>610</v>
      </c>
      <c r="B30" s="15" t="str">
        <f t="shared" si="0"/>
        <v>Kinderen kunnen de hoofdgedachte uit een verhaal of presentatie afleiden.</v>
      </c>
      <c r="C30" s="15" t="str">
        <f t="shared" si="1"/>
        <v>Ik kan de hoofdgedachte uit een verhaal of presentatie halen.</v>
      </c>
      <c r="D30" s="16" t="str">
        <f t="shared" si="2"/>
        <v>Middenbouw</v>
      </c>
      <c r="E30" s="25">
        <v>4</v>
      </c>
      <c r="F30" s="17" t="s">
        <v>642</v>
      </c>
    </row>
    <row r="31" spans="1:6">
      <c r="A31" s="9" t="s">
        <v>610</v>
      </c>
      <c r="B31" s="15" t="str">
        <f t="shared" si="0"/>
        <v>Kinderen kunnen de hoofdgedachte uit een verhaal of presentatie afleiden.</v>
      </c>
      <c r="C31" s="15" t="str">
        <f t="shared" si="1"/>
        <v>Ik kan de hoofdgedachte uit een verhaal of presentatie halen.</v>
      </c>
      <c r="D31" s="16" t="str">
        <f t="shared" si="2"/>
        <v>Middenbouw</v>
      </c>
      <c r="E31" s="26">
        <v>4</v>
      </c>
      <c r="F31" s="5" t="s">
        <v>643</v>
      </c>
    </row>
    <row r="32" spans="1:6">
      <c r="A32" s="9" t="s">
        <v>610</v>
      </c>
      <c r="B32" s="15" t="str">
        <f t="shared" si="0"/>
        <v>Kinderen kunnen de hoofdgedachte uit een verhaal of presentatie afleiden.</v>
      </c>
      <c r="C32" s="15" t="str">
        <f t="shared" si="1"/>
        <v>Ik kan de hoofdgedachte uit een verhaal of presentatie halen.</v>
      </c>
      <c r="D32" s="16" t="str">
        <f t="shared" si="2"/>
        <v>Middenbouw</v>
      </c>
      <c r="E32" s="26">
        <v>4</v>
      </c>
      <c r="F32" s="5" t="s">
        <v>645</v>
      </c>
    </row>
    <row r="33" spans="1:6">
      <c r="A33" s="14" t="s">
        <v>610</v>
      </c>
      <c r="B33" s="15" t="str">
        <f t="shared" si="0"/>
        <v>Kinderen kunnen de hoofdgedachte uit een verhaal of presentatie afleiden.</v>
      </c>
      <c r="C33" s="15" t="str">
        <f t="shared" si="1"/>
        <v>Ik kan de hoofdgedachte uit een verhaal of presentatie halen.</v>
      </c>
      <c r="D33" s="16" t="str">
        <f t="shared" si="2"/>
        <v>Middenbouw</v>
      </c>
      <c r="E33" s="26">
        <v>4</v>
      </c>
      <c r="F33" s="5" t="s">
        <v>628</v>
      </c>
    </row>
    <row r="34" spans="1:6">
      <c r="A34" s="9" t="s">
        <v>610</v>
      </c>
      <c r="B34" s="15" t="str">
        <f t="shared" ref="B34:B65" si="3">IF(A34="1.5.1","Kinderen kunnen de hoofdgedachte uit een verhaal of presentatie afleiden.",IF(A34="1.5.2","Ze benutten de structuur van het verhaal of de presentatie bij het beluisteren ervan.",IF(A34="1.5.3","Ze kunnen verwijs- en oorzaak-gevolgrelaties in een verhaal of presentatie verwoorden.",IF(A34="1.5.4","Ze kunnen informatie uit een verhaal of presentatie selecteren.",IF(A34="1.5.5","Ze kunnen een verhaal of presentatie in eigen woorden samenvatten.",IF(A34="1.5.6","Kinderen kunnen kritisch luisteren naar mondelinge informatie.",IF(A34="1.5.7","Ze maken onderscheid tussen feiten en meningen.",IF(A34="1.5.8","Ze kunnen informatie uit diverse media selecteren.",IF(A34="1.5.9","Ze leggen verbanden tussen kennis uit diverse media.",IF(A34="1.5.10","Ze zijn zich bewust van de impact van media in het dagelijks leven.","Voer tussendoel in"))))))))))</f>
        <v>Kinderen kunnen de hoofdgedachte uit een verhaal of presentatie afleiden.</v>
      </c>
      <c r="C34" s="15" t="str">
        <f t="shared" ref="C34:C65" si="4">IF(A34="1.5.1","Ik kan de hoofdgedachte uit een verhaal of presentatie halen.",IF(A34="1.5.2","Ik herken het begin, de kern en het slot als ik luister naar een verhaal.",IF(A34="1.5.3","Ik kan het verschil aangeven tussen oorzaak en gevolg in een vertelling.",IF(A34="1.5.4","Ik kan belangrijke informatie uit een verhaal of presentatie vertellen.",IF(A34="1.5.5","Ik kan in korte zinnen navertellen of opschrijven waar een verhaal of presentatie over gaat.",IF(A34="1.5.6","Ik kan kritisch luisteren naar gesproken informatie.",IF(A34="1.5.7","Ik kan een duidelijk onderscheid maken tussen feit en mening.",IF(A34="1.5.8","Ik kan informatie selecteren uit verschillende soorten bronnen.",IF(A34="1.5.9","Ik kan informatie uit verschillende bronnen met elkaar vergelijken.",IF(A34="1.5.10","Ik kan vertellen over de invloeden van verschillende soorten media in het leven.","Voer tussendoel in"))))))))))</f>
        <v>Ik kan de hoofdgedachte uit een verhaal of presentatie halen.</v>
      </c>
      <c r="D34" s="16" t="str">
        <f t="shared" ref="D34:D65" si="5">IF(A34="1.5.1","Middenbouw",IF(A34="1.5.2","Middenbouw",IF(A34="1.5.3","Middenbouw",IF(A34="1.5.4","Middenbouw",IF(A34="1.5.5","Middenbouw",IF(A34="1.5.6","Bovenbouw",IF(A34="1.5.7","Bovenbouw",IF(A34="1.5.8","Bovenbouw",IF(A34="1.5.9","Bovenbouw",IF(A34="1.5.10","Bovenbouw","Onbepaald"))))))))))</f>
        <v>Middenbouw</v>
      </c>
      <c r="E34" s="26">
        <v>4</v>
      </c>
      <c r="F34" s="5" t="s">
        <v>652</v>
      </c>
    </row>
    <row r="35" spans="1:6">
      <c r="A35" s="14" t="s">
        <v>611</v>
      </c>
      <c r="B35" s="15" t="str">
        <f t="shared" si="3"/>
        <v>Ze benutten de structuur van het verhaal of de presentatie bij het beluisteren ervan.</v>
      </c>
      <c r="C35" s="15" t="str">
        <f t="shared" si="4"/>
        <v>Ik herken het begin, de kern en het slot als ik luister naar een verhaal.</v>
      </c>
      <c r="D35" s="16" t="str">
        <f t="shared" si="5"/>
        <v>Middenbouw</v>
      </c>
      <c r="E35" s="26">
        <v>4</v>
      </c>
      <c r="F35" s="5" t="s">
        <v>704</v>
      </c>
    </row>
    <row r="36" spans="1:6">
      <c r="A36" s="14" t="s">
        <v>612</v>
      </c>
      <c r="B36" s="15" t="str">
        <f t="shared" si="3"/>
        <v>Ze kunnen verwijs- en oorzaak-gevolgrelaties in een verhaal of presentatie verwoorden.</v>
      </c>
      <c r="C36" s="15" t="str">
        <f t="shared" si="4"/>
        <v>Ik kan het verschil aangeven tussen oorzaak en gevolg in een vertelling.</v>
      </c>
      <c r="D36" s="16" t="str">
        <f t="shared" si="5"/>
        <v>Middenbouw</v>
      </c>
      <c r="E36" s="26">
        <v>4</v>
      </c>
      <c r="F36" s="5" t="s">
        <v>704</v>
      </c>
    </row>
    <row r="37" spans="1:6">
      <c r="A37" s="14" t="s">
        <v>494</v>
      </c>
      <c r="B37" s="15" t="str">
        <f t="shared" si="3"/>
        <v>Ze kunnen informatie uit een verhaal of presentatie selecteren.</v>
      </c>
      <c r="C37" s="15" t="str">
        <f t="shared" si="4"/>
        <v>Ik kan belangrijke informatie uit een verhaal of presentatie vertellen.</v>
      </c>
      <c r="D37" s="16" t="str">
        <f t="shared" si="5"/>
        <v>Middenbouw</v>
      </c>
      <c r="E37" s="26">
        <v>4</v>
      </c>
      <c r="F37" s="5" t="s">
        <v>704</v>
      </c>
    </row>
    <row r="38" spans="1:6">
      <c r="A38" s="14" t="s">
        <v>494</v>
      </c>
      <c r="B38" s="15" t="str">
        <f t="shared" si="3"/>
        <v>Ze kunnen informatie uit een verhaal of presentatie selecteren.</v>
      </c>
      <c r="C38" s="15" t="str">
        <f t="shared" si="4"/>
        <v>Ik kan belangrijke informatie uit een verhaal of presentatie vertellen.</v>
      </c>
      <c r="D38" s="16" t="str">
        <f t="shared" si="5"/>
        <v>Middenbouw</v>
      </c>
      <c r="E38" s="26">
        <v>4</v>
      </c>
      <c r="F38" s="5" t="s">
        <v>652</v>
      </c>
    </row>
    <row r="39" spans="1:6">
      <c r="A39" s="14" t="s">
        <v>494</v>
      </c>
      <c r="B39" s="15" t="str">
        <f t="shared" si="3"/>
        <v>Ze kunnen informatie uit een verhaal of presentatie selecteren.</v>
      </c>
      <c r="C39" s="15" t="str">
        <f t="shared" si="4"/>
        <v>Ik kan belangrijke informatie uit een verhaal of presentatie vertellen.</v>
      </c>
      <c r="D39" s="16" t="str">
        <f t="shared" si="5"/>
        <v>Middenbouw</v>
      </c>
      <c r="E39" s="26">
        <v>4</v>
      </c>
      <c r="F39" s="5" t="s">
        <v>642</v>
      </c>
    </row>
    <row r="40" spans="1:6">
      <c r="A40" s="14" t="s">
        <v>510</v>
      </c>
      <c r="B40" s="15" t="str">
        <f t="shared" si="3"/>
        <v>Ze kunnen een verhaal of presentatie in eigen woorden samenvatten.</v>
      </c>
      <c r="C40" s="15" t="str">
        <f t="shared" si="4"/>
        <v>Ik kan in korte zinnen navertellen of opschrijven waar een verhaal of presentatie over gaat.</v>
      </c>
      <c r="D40" s="16" t="str">
        <f t="shared" si="5"/>
        <v>Middenbouw</v>
      </c>
      <c r="E40" s="26">
        <v>4</v>
      </c>
      <c r="F40" s="5" t="s">
        <v>704</v>
      </c>
    </row>
    <row r="41" spans="1:6">
      <c r="A41" s="9" t="s">
        <v>510</v>
      </c>
      <c r="B41" s="15" t="str">
        <f t="shared" si="3"/>
        <v>Ze kunnen een verhaal of presentatie in eigen woorden samenvatten.</v>
      </c>
      <c r="C41" s="15" t="str">
        <f t="shared" si="4"/>
        <v>Ik kan in korte zinnen navertellen of opschrijven waar een verhaal of presentatie over gaat.</v>
      </c>
      <c r="D41" s="16" t="str">
        <f t="shared" si="5"/>
        <v>Middenbouw</v>
      </c>
      <c r="E41" s="26">
        <v>4</v>
      </c>
      <c r="F41" s="5" t="s">
        <v>642</v>
      </c>
    </row>
    <row r="42" spans="1:6">
      <c r="A42" s="9" t="s">
        <v>510</v>
      </c>
      <c r="B42" s="15" t="str">
        <f t="shared" si="3"/>
        <v>Ze kunnen een verhaal of presentatie in eigen woorden samenvatten.</v>
      </c>
      <c r="C42" s="15" t="str">
        <f t="shared" si="4"/>
        <v>Ik kan in korte zinnen navertellen of opschrijven waar een verhaal of presentatie over gaat.</v>
      </c>
      <c r="D42" s="16" t="str">
        <f t="shared" si="5"/>
        <v>Middenbouw</v>
      </c>
      <c r="E42" s="26">
        <v>4</v>
      </c>
      <c r="F42" s="5" t="s">
        <v>628</v>
      </c>
    </row>
    <row r="43" spans="1:6">
      <c r="A43" s="14" t="s">
        <v>610</v>
      </c>
      <c r="B43" s="15" t="str">
        <f t="shared" si="3"/>
        <v>Kinderen kunnen de hoofdgedachte uit een verhaal of presentatie afleiden.</v>
      </c>
      <c r="C43" s="15" t="str">
        <f t="shared" si="4"/>
        <v>Ik kan de hoofdgedachte uit een verhaal of presentatie halen.</v>
      </c>
      <c r="D43" s="16" t="str">
        <f t="shared" si="5"/>
        <v>Middenbouw</v>
      </c>
      <c r="E43" s="26">
        <v>5</v>
      </c>
      <c r="F43" s="5" t="s">
        <v>702</v>
      </c>
    </row>
    <row r="44" spans="1:6">
      <c r="A44" s="14" t="s">
        <v>610</v>
      </c>
      <c r="B44" s="15" t="str">
        <f t="shared" si="3"/>
        <v>Kinderen kunnen de hoofdgedachte uit een verhaal of presentatie afleiden.</v>
      </c>
      <c r="C44" s="15" t="str">
        <f t="shared" si="4"/>
        <v>Ik kan de hoofdgedachte uit een verhaal of presentatie halen.</v>
      </c>
      <c r="D44" s="16" t="str">
        <f t="shared" si="5"/>
        <v>Middenbouw</v>
      </c>
      <c r="E44" s="26">
        <v>5</v>
      </c>
      <c r="F44" s="5" t="s">
        <v>703</v>
      </c>
    </row>
    <row r="45" spans="1:6">
      <c r="A45" s="14" t="s">
        <v>610</v>
      </c>
      <c r="B45" s="15" t="str">
        <f t="shared" si="3"/>
        <v>Kinderen kunnen de hoofdgedachte uit een verhaal of presentatie afleiden.</v>
      </c>
      <c r="C45" s="15" t="str">
        <f t="shared" si="4"/>
        <v>Ik kan de hoofdgedachte uit een verhaal of presentatie halen.</v>
      </c>
      <c r="D45" s="16" t="str">
        <f t="shared" si="5"/>
        <v>Middenbouw</v>
      </c>
      <c r="E45" s="26">
        <v>5</v>
      </c>
      <c r="F45" s="5" t="s">
        <v>691</v>
      </c>
    </row>
    <row r="46" spans="1:6">
      <c r="A46" s="14" t="s">
        <v>610</v>
      </c>
      <c r="B46" s="15" t="str">
        <f t="shared" si="3"/>
        <v>Kinderen kunnen de hoofdgedachte uit een verhaal of presentatie afleiden.</v>
      </c>
      <c r="C46" s="15" t="str">
        <f t="shared" si="4"/>
        <v>Ik kan de hoofdgedachte uit een verhaal of presentatie halen.</v>
      </c>
      <c r="D46" s="16" t="str">
        <f t="shared" si="5"/>
        <v>Middenbouw</v>
      </c>
      <c r="E46" s="26">
        <v>5</v>
      </c>
      <c r="F46" s="5" t="s">
        <v>723</v>
      </c>
    </row>
    <row r="47" spans="1:6">
      <c r="A47" s="14" t="s">
        <v>610</v>
      </c>
      <c r="B47" s="15" t="str">
        <f t="shared" si="3"/>
        <v>Kinderen kunnen de hoofdgedachte uit een verhaal of presentatie afleiden.</v>
      </c>
      <c r="C47" s="15" t="str">
        <f t="shared" si="4"/>
        <v>Ik kan de hoofdgedachte uit een verhaal of presentatie halen.</v>
      </c>
      <c r="D47" s="16" t="str">
        <f t="shared" si="5"/>
        <v>Middenbouw</v>
      </c>
      <c r="E47" s="26">
        <v>5</v>
      </c>
      <c r="F47" s="5" t="s">
        <v>720</v>
      </c>
    </row>
    <row r="48" spans="1:6">
      <c r="A48" s="14" t="s">
        <v>610</v>
      </c>
      <c r="B48" s="15" t="str">
        <f t="shared" si="3"/>
        <v>Kinderen kunnen de hoofdgedachte uit een verhaal of presentatie afleiden.</v>
      </c>
      <c r="C48" s="15" t="str">
        <f t="shared" si="4"/>
        <v>Ik kan de hoofdgedachte uit een verhaal of presentatie halen.</v>
      </c>
      <c r="D48" s="16" t="str">
        <f t="shared" si="5"/>
        <v>Middenbouw</v>
      </c>
      <c r="E48" s="26">
        <v>5</v>
      </c>
      <c r="F48" s="5" t="s">
        <v>721</v>
      </c>
    </row>
    <row r="49" spans="1:6">
      <c r="A49" s="9" t="s">
        <v>610</v>
      </c>
      <c r="B49" s="15" t="str">
        <f t="shared" si="3"/>
        <v>Kinderen kunnen de hoofdgedachte uit een verhaal of presentatie afleiden.</v>
      </c>
      <c r="C49" s="15" t="str">
        <f t="shared" si="4"/>
        <v>Ik kan de hoofdgedachte uit een verhaal of presentatie halen.</v>
      </c>
      <c r="D49" s="16" t="str">
        <f t="shared" si="5"/>
        <v>Middenbouw</v>
      </c>
      <c r="E49" s="26">
        <v>5</v>
      </c>
      <c r="F49" s="5" t="s">
        <v>659</v>
      </c>
    </row>
    <row r="50" spans="1:6">
      <c r="A50" s="9" t="s">
        <v>610</v>
      </c>
      <c r="B50" s="15" t="str">
        <f t="shared" si="3"/>
        <v>Kinderen kunnen de hoofdgedachte uit een verhaal of presentatie afleiden.</v>
      </c>
      <c r="C50" s="15" t="str">
        <f t="shared" si="4"/>
        <v>Ik kan de hoofdgedachte uit een verhaal of presentatie halen.</v>
      </c>
      <c r="D50" s="16" t="str">
        <f t="shared" si="5"/>
        <v>Middenbouw</v>
      </c>
      <c r="E50" s="26">
        <v>5</v>
      </c>
      <c r="F50" s="5" t="s">
        <v>637</v>
      </c>
    </row>
    <row r="51" spans="1:6">
      <c r="A51" s="9" t="s">
        <v>610</v>
      </c>
      <c r="B51" s="15" t="str">
        <f t="shared" si="3"/>
        <v>Kinderen kunnen de hoofdgedachte uit een verhaal of presentatie afleiden.</v>
      </c>
      <c r="C51" s="15" t="str">
        <f t="shared" si="4"/>
        <v>Ik kan de hoofdgedachte uit een verhaal of presentatie halen.</v>
      </c>
      <c r="D51" s="16" t="str">
        <f t="shared" si="5"/>
        <v>Middenbouw</v>
      </c>
      <c r="E51" s="26">
        <v>5</v>
      </c>
      <c r="F51" s="5" t="s">
        <v>648</v>
      </c>
    </row>
    <row r="52" spans="1:6">
      <c r="A52" s="9" t="s">
        <v>610</v>
      </c>
      <c r="B52" s="15" t="str">
        <f t="shared" si="3"/>
        <v>Kinderen kunnen de hoofdgedachte uit een verhaal of presentatie afleiden.</v>
      </c>
      <c r="C52" s="15" t="str">
        <f t="shared" si="4"/>
        <v>Ik kan de hoofdgedachte uit een verhaal of presentatie halen.</v>
      </c>
      <c r="D52" s="16" t="str">
        <f t="shared" si="5"/>
        <v>Middenbouw</v>
      </c>
      <c r="E52" s="26">
        <v>5</v>
      </c>
      <c r="F52" s="5" t="s">
        <v>631</v>
      </c>
    </row>
    <row r="53" spans="1:6">
      <c r="A53" s="9" t="s">
        <v>610</v>
      </c>
      <c r="B53" s="15" t="str">
        <f t="shared" si="3"/>
        <v>Kinderen kunnen de hoofdgedachte uit een verhaal of presentatie afleiden.</v>
      </c>
      <c r="C53" s="15" t="str">
        <f t="shared" si="4"/>
        <v>Ik kan de hoofdgedachte uit een verhaal of presentatie halen.</v>
      </c>
      <c r="D53" s="16" t="str">
        <f t="shared" si="5"/>
        <v>Middenbouw</v>
      </c>
      <c r="E53" s="26">
        <v>5</v>
      </c>
      <c r="F53" s="5" t="s">
        <v>650</v>
      </c>
    </row>
    <row r="54" spans="1:6">
      <c r="A54" s="9" t="s">
        <v>610</v>
      </c>
      <c r="B54" s="15" t="str">
        <f t="shared" si="3"/>
        <v>Kinderen kunnen de hoofdgedachte uit een verhaal of presentatie afleiden.</v>
      </c>
      <c r="C54" s="15" t="str">
        <f t="shared" si="4"/>
        <v>Ik kan de hoofdgedachte uit een verhaal of presentatie halen.</v>
      </c>
      <c r="D54" s="16" t="str">
        <f t="shared" si="5"/>
        <v>Middenbouw</v>
      </c>
      <c r="E54" s="26">
        <v>5</v>
      </c>
      <c r="F54" s="5" t="s">
        <v>633</v>
      </c>
    </row>
    <row r="55" spans="1:6">
      <c r="A55" s="14" t="s">
        <v>611</v>
      </c>
      <c r="B55" s="15" t="str">
        <f t="shared" si="3"/>
        <v>Ze benutten de structuur van het verhaal of de presentatie bij het beluisteren ervan.</v>
      </c>
      <c r="C55" s="15" t="str">
        <f t="shared" si="4"/>
        <v>Ik herken het begin, de kern en het slot als ik luister naar een verhaal.</v>
      </c>
      <c r="D55" s="16" t="str">
        <f t="shared" si="5"/>
        <v>Middenbouw</v>
      </c>
      <c r="E55" s="26">
        <v>5</v>
      </c>
      <c r="F55" s="5" t="s">
        <v>702</v>
      </c>
    </row>
    <row r="56" spans="1:6">
      <c r="A56" s="14" t="s">
        <v>611</v>
      </c>
      <c r="B56" s="15" t="str">
        <f t="shared" si="3"/>
        <v>Ze benutten de structuur van het verhaal of de presentatie bij het beluisteren ervan.</v>
      </c>
      <c r="C56" s="15" t="str">
        <f t="shared" si="4"/>
        <v>Ik herken het begin, de kern en het slot als ik luister naar een verhaal.</v>
      </c>
      <c r="D56" s="16" t="str">
        <f t="shared" si="5"/>
        <v>Middenbouw</v>
      </c>
      <c r="E56" s="26">
        <v>5</v>
      </c>
      <c r="F56" s="5" t="s">
        <v>703</v>
      </c>
    </row>
    <row r="57" spans="1:6">
      <c r="A57" s="14" t="s">
        <v>611</v>
      </c>
      <c r="B57" s="15" t="str">
        <f t="shared" si="3"/>
        <v>Ze benutten de structuur van het verhaal of de presentatie bij het beluisteren ervan.</v>
      </c>
      <c r="C57" s="15" t="str">
        <f t="shared" si="4"/>
        <v>Ik herken het begin, de kern en het slot als ik luister naar een verhaal.</v>
      </c>
      <c r="D57" s="16" t="str">
        <f t="shared" si="5"/>
        <v>Middenbouw</v>
      </c>
      <c r="E57" s="26">
        <v>5</v>
      </c>
      <c r="F57" s="5" t="s">
        <v>717</v>
      </c>
    </row>
    <row r="58" spans="1:6">
      <c r="A58" s="14" t="s">
        <v>611</v>
      </c>
      <c r="B58" s="15" t="str">
        <f t="shared" si="3"/>
        <v>Ze benutten de structuur van het verhaal of de presentatie bij het beluisteren ervan.</v>
      </c>
      <c r="C58" s="15" t="str">
        <f t="shared" si="4"/>
        <v>Ik herken het begin, de kern en het slot als ik luister naar een verhaal.</v>
      </c>
      <c r="D58" s="16" t="str">
        <f t="shared" si="5"/>
        <v>Middenbouw</v>
      </c>
      <c r="E58" s="26">
        <v>5</v>
      </c>
      <c r="F58" s="17" t="s">
        <v>691</v>
      </c>
    </row>
    <row r="59" spans="1:6">
      <c r="A59" s="14" t="s">
        <v>611</v>
      </c>
      <c r="B59" s="15" t="str">
        <f t="shared" si="3"/>
        <v>Ze benutten de structuur van het verhaal of de presentatie bij het beluisteren ervan.</v>
      </c>
      <c r="C59" s="15" t="str">
        <f t="shared" si="4"/>
        <v>Ik herken het begin, de kern en het slot als ik luister naar een verhaal.</v>
      </c>
      <c r="D59" s="16" t="str">
        <f t="shared" si="5"/>
        <v>Middenbouw</v>
      </c>
      <c r="E59" s="26">
        <v>5</v>
      </c>
      <c r="F59" s="17" t="s">
        <v>723</v>
      </c>
    </row>
    <row r="60" spans="1:6">
      <c r="A60" s="14" t="s">
        <v>611</v>
      </c>
      <c r="B60" s="15" t="str">
        <f t="shared" si="3"/>
        <v>Ze benutten de structuur van het verhaal of de presentatie bij het beluisteren ervan.</v>
      </c>
      <c r="C60" s="15" t="str">
        <f t="shared" si="4"/>
        <v>Ik herken het begin, de kern en het slot als ik luister naar een verhaal.</v>
      </c>
      <c r="D60" s="16" t="str">
        <f t="shared" si="5"/>
        <v>Middenbouw</v>
      </c>
      <c r="E60" s="26">
        <v>5</v>
      </c>
      <c r="F60" s="17" t="s">
        <v>720</v>
      </c>
    </row>
    <row r="61" spans="1:6">
      <c r="A61" s="14" t="s">
        <v>611</v>
      </c>
      <c r="B61" s="15" t="str">
        <f t="shared" si="3"/>
        <v>Ze benutten de structuur van het verhaal of de presentatie bij het beluisteren ervan.</v>
      </c>
      <c r="C61" s="15" t="str">
        <f t="shared" si="4"/>
        <v>Ik herken het begin, de kern en het slot als ik luister naar een verhaal.</v>
      </c>
      <c r="D61" s="16" t="str">
        <f t="shared" si="5"/>
        <v>Middenbouw</v>
      </c>
      <c r="E61" s="26">
        <v>5</v>
      </c>
      <c r="F61" s="17" t="s">
        <v>721</v>
      </c>
    </row>
    <row r="62" spans="1:6">
      <c r="A62" s="9" t="s">
        <v>611</v>
      </c>
      <c r="B62" s="15" t="str">
        <f t="shared" si="3"/>
        <v>Ze benutten de structuur van het verhaal of de presentatie bij het beluisteren ervan.</v>
      </c>
      <c r="C62" s="15" t="str">
        <f t="shared" si="4"/>
        <v>Ik herken het begin, de kern en het slot als ik luister naar een verhaal.</v>
      </c>
      <c r="D62" s="16" t="str">
        <f t="shared" si="5"/>
        <v>Middenbouw</v>
      </c>
      <c r="E62" s="26">
        <v>5</v>
      </c>
      <c r="F62" s="5" t="s">
        <v>631</v>
      </c>
    </row>
    <row r="63" spans="1:6">
      <c r="A63" s="9" t="s">
        <v>611</v>
      </c>
      <c r="B63" s="15" t="str">
        <f t="shared" si="3"/>
        <v>Ze benutten de structuur van het verhaal of de presentatie bij het beluisteren ervan.</v>
      </c>
      <c r="C63" s="15" t="str">
        <f t="shared" si="4"/>
        <v>Ik herken het begin, de kern en het slot als ik luister naar een verhaal.</v>
      </c>
      <c r="D63" s="16" t="str">
        <f t="shared" si="5"/>
        <v>Middenbouw</v>
      </c>
      <c r="E63" s="26">
        <v>5</v>
      </c>
      <c r="F63" s="5" t="s">
        <v>650</v>
      </c>
    </row>
    <row r="64" spans="1:6">
      <c r="A64" s="9" t="s">
        <v>611</v>
      </c>
      <c r="B64" s="15" t="str">
        <f t="shared" si="3"/>
        <v>Ze benutten de structuur van het verhaal of de presentatie bij het beluisteren ervan.</v>
      </c>
      <c r="C64" s="15" t="str">
        <f t="shared" si="4"/>
        <v>Ik herken het begin, de kern en het slot als ik luister naar een verhaal.</v>
      </c>
      <c r="D64" s="16" t="str">
        <f t="shared" si="5"/>
        <v>Middenbouw</v>
      </c>
      <c r="E64" s="26">
        <v>5</v>
      </c>
      <c r="F64" s="5" t="s">
        <v>633</v>
      </c>
    </row>
    <row r="65" spans="1:6">
      <c r="A65" s="9" t="s">
        <v>611</v>
      </c>
      <c r="B65" s="15" t="str">
        <f t="shared" si="3"/>
        <v>Ze benutten de structuur van het verhaal of de presentatie bij het beluisteren ervan.</v>
      </c>
      <c r="C65" s="15" t="str">
        <f t="shared" si="4"/>
        <v>Ik herken het begin, de kern en het slot als ik luister naar een verhaal.</v>
      </c>
      <c r="D65" s="16" t="str">
        <f t="shared" si="5"/>
        <v>Middenbouw</v>
      </c>
      <c r="E65" s="26">
        <v>5</v>
      </c>
      <c r="F65" s="5" t="s">
        <v>634</v>
      </c>
    </row>
    <row r="66" spans="1:6">
      <c r="A66" s="9" t="s">
        <v>611</v>
      </c>
      <c r="B66" s="15" t="str">
        <f t="shared" ref="B66:B97" si="6">IF(A66="1.5.1","Kinderen kunnen de hoofdgedachte uit een verhaal of presentatie afleiden.",IF(A66="1.5.2","Ze benutten de structuur van het verhaal of de presentatie bij het beluisteren ervan.",IF(A66="1.5.3","Ze kunnen verwijs- en oorzaak-gevolgrelaties in een verhaal of presentatie verwoorden.",IF(A66="1.5.4","Ze kunnen informatie uit een verhaal of presentatie selecteren.",IF(A66="1.5.5","Ze kunnen een verhaal of presentatie in eigen woorden samenvatten.",IF(A66="1.5.6","Kinderen kunnen kritisch luisteren naar mondelinge informatie.",IF(A66="1.5.7","Ze maken onderscheid tussen feiten en meningen.",IF(A66="1.5.8","Ze kunnen informatie uit diverse media selecteren.",IF(A66="1.5.9","Ze leggen verbanden tussen kennis uit diverse media.",IF(A66="1.5.10","Ze zijn zich bewust van de impact van media in het dagelijks leven.","Voer tussendoel in"))))))))))</f>
        <v>Ze benutten de structuur van het verhaal of de presentatie bij het beluisteren ervan.</v>
      </c>
      <c r="C66" s="15" t="str">
        <f t="shared" ref="C66:C97" si="7">IF(A66="1.5.1","Ik kan de hoofdgedachte uit een verhaal of presentatie halen.",IF(A66="1.5.2","Ik herken het begin, de kern en het slot als ik luister naar een verhaal.",IF(A66="1.5.3","Ik kan het verschil aangeven tussen oorzaak en gevolg in een vertelling.",IF(A66="1.5.4","Ik kan belangrijke informatie uit een verhaal of presentatie vertellen.",IF(A66="1.5.5","Ik kan in korte zinnen navertellen of opschrijven waar een verhaal of presentatie over gaat.",IF(A66="1.5.6","Ik kan kritisch luisteren naar gesproken informatie.",IF(A66="1.5.7","Ik kan een duidelijk onderscheid maken tussen feit en mening.",IF(A66="1.5.8","Ik kan informatie selecteren uit verschillende soorten bronnen.",IF(A66="1.5.9","Ik kan informatie uit verschillende bronnen met elkaar vergelijken.",IF(A66="1.5.10","Ik kan vertellen over de invloeden van verschillende soorten media in het leven.","Voer tussendoel in"))))))))))</f>
        <v>Ik herken het begin, de kern en het slot als ik luister naar een verhaal.</v>
      </c>
      <c r="D66" s="16" t="str">
        <f t="shared" ref="D66:D97" si="8">IF(A66="1.5.1","Middenbouw",IF(A66="1.5.2","Middenbouw",IF(A66="1.5.3","Middenbouw",IF(A66="1.5.4","Middenbouw",IF(A66="1.5.5","Middenbouw",IF(A66="1.5.6","Bovenbouw",IF(A66="1.5.7","Bovenbouw",IF(A66="1.5.8","Bovenbouw",IF(A66="1.5.9","Bovenbouw",IF(A66="1.5.10","Bovenbouw","Onbepaald"))))))))))</f>
        <v>Middenbouw</v>
      </c>
      <c r="E66" s="26">
        <v>5</v>
      </c>
      <c r="F66" s="5" t="s">
        <v>635</v>
      </c>
    </row>
    <row r="67" spans="1:6">
      <c r="A67" s="14" t="s">
        <v>612</v>
      </c>
      <c r="B67" s="15" t="str">
        <f t="shared" si="6"/>
        <v>Ze kunnen verwijs- en oorzaak-gevolgrelaties in een verhaal of presentatie verwoorden.</v>
      </c>
      <c r="C67" s="15" t="str">
        <f t="shared" si="7"/>
        <v>Ik kan het verschil aangeven tussen oorzaak en gevolg in een vertelling.</v>
      </c>
      <c r="D67" s="16" t="str">
        <f t="shared" si="8"/>
        <v>Middenbouw</v>
      </c>
      <c r="E67" s="26">
        <v>5</v>
      </c>
      <c r="F67" s="5" t="s">
        <v>702</v>
      </c>
    </row>
    <row r="68" spans="1:6">
      <c r="A68" s="19" t="s">
        <v>612</v>
      </c>
      <c r="B68" s="15" t="str">
        <f t="shared" si="6"/>
        <v>Ze kunnen verwijs- en oorzaak-gevolgrelaties in een verhaal of presentatie verwoorden.</v>
      </c>
      <c r="C68" s="15" t="str">
        <f t="shared" si="7"/>
        <v>Ik kan het verschil aangeven tussen oorzaak en gevolg in een vertelling.</v>
      </c>
      <c r="D68" s="16" t="str">
        <f t="shared" si="8"/>
        <v>Middenbouw</v>
      </c>
      <c r="E68" s="27">
        <v>5</v>
      </c>
      <c r="F68" s="20" t="s">
        <v>718</v>
      </c>
    </row>
    <row r="69" spans="1:6">
      <c r="A69" s="19" t="s">
        <v>612</v>
      </c>
      <c r="B69" s="15" t="str">
        <f t="shared" si="6"/>
        <v>Ze kunnen verwijs- en oorzaak-gevolgrelaties in een verhaal of presentatie verwoorden.</v>
      </c>
      <c r="C69" s="15" t="str">
        <f t="shared" si="7"/>
        <v>Ik kan het verschil aangeven tussen oorzaak en gevolg in een vertelling.</v>
      </c>
      <c r="D69" s="16" t="str">
        <f t="shared" si="8"/>
        <v>Middenbouw</v>
      </c>
      <c r="E69" s="26">
        <v>5</v>
      </c>
      <c r="F69" s="17" t="s">
        <v>723</v>
      </c>
    </row>
    <row r="70" spans="1:6">
      <c r="A70" s="19" t="s">
        <v>612</v>
      </c>
      <c r="B70" s="15" t="str">
        <f t="shared" si="6"/>
        <v>Ze kunnen verwijs- en oorzaak-gevolgrelaties in een verhaal of presentatie verwoorden.</v>
      </c>
      <c r="C70" s="15" t="str">
        <f t="shared" si="7"/>
        <v>Ik kan het verschil aangeven tussen oorzaak en gevolg in een vertelling.</v>
      </c>
      <c r="D70" s="16" t="str">
        <f t="shared" si="8"/>
        <v>Middenbouw</v>
      </c>
      <c r="E70" s="26">
        <v>5</v>
      </c>
      <c r="F70" s="17" t="s">
        <v>720</v>
      </c>
    </row>
    <row r="71" spans="1:6">
      <c r="A71" s="19" t="s">
        <v>612</v>
      </c>
      <c r="B71" s="15" t="str">
        <f t="shared" si="6"/>
        <v>Ze kunnen verwijs- en oorzaak-gevolgrelaties in een verhaal of presentatie verwoorden.</v>
      </c>
      <c r="C71" s="15" t="str">
        <f t="shared" si="7"/>
        <v>Ik kan het verschil aangeven tussen oorzaak en gevolg in een vertelling.</v>
      </c>
      <c r="D71" s="16" t="str">
        <f t="shared" si="8"/>
        <v>Middenbouw</v>
      </c>
      <c r="E71" s="26">
        <v>5</v>
      </c>
      <c r="F71" s="5" t="s">
        <v>637</v>
      </c>
    </row>
    <row r="72" spans="1:6">
      <c r="A72" s="19" t="s">
        <v>612</v>
      </c>
      <c r="B72" s="15" t="str">
        <f t="shared" si="6"/>
        <v>Ze kunnen verwijs- en oorzaak-gevolgrelaties in een verhaal of presentatie verwoorden.</v>
      </c>
      <c r="C72" s="15" t="str">
        <f t="shared" si="7"/>
        <v>Ik kan het verschil aangeven tussen oorzaak en gevolg in een vertelling.</v>
      </c>
      <c r="D72" s="16" t="str">
        <f t="shared" si="8"/>
        <v>Middenbouw</v>
      </c>
      <c r="E72" s="26">
        <v>5</v>
      </c>
      <c r="F72" s="5" t="s">
        <v>631</v>
      </c>
    </row>
    <row r="73" spans="1:6">
      <c r="A73" s="19" t="s">
        <v>612</v>
      </c>
      <c r="B73" s="15" t="str">
        <f t="shared" si="6"/>
        <v>Ze kunnen verwijs- en oorzaak-gevolgrelaties in een verhaal of presentatie verwoorden.</v>
      </c>
      <c r="C73" s="15" t="str">
        <f t="shared" si="7"/>
        <v>Ik kan het verschil aangeven tussen oorzaak en gevolg in een vertelling.</v>
      </c>
      <c r="D73" s="16" t="str">
        <f t="shared" si="8"/>
        <v>Middenbouw</v>
      </c>
      <c r="E73" s="26">
        <v>5</v>
      </c>
      <c r="F73" s="5" t="s">
        <v>650</v>
      </c>
    </row>
    <row r="74" spans="1:6">
      <c r="A74" s="19" t="s">
        <v>612</v>
      </c>
      <c r="B74" s="15" t="str">
        <f t="shared" si="6"/>
        <v>Ze kunnen verwijs- en oorzaak-gevolgrelaties in een verhaal of presentatie verwoorden.</v>
      </c>
      <c r="C74" s="15" t="str">
        <f t="shared" si="7"/>
        <v>Ik kan het verschil aangeven tussen oorzaak en gevolg in een vertelling.</v>
      </c>
      <c r="D74" s="16" t="str">
        <f t="shared" si="8"/>
        <v>Middenbouw</v>
      </c>
      <c r="E74" s="26">
        <v>5</v>
      </c>
      <c r="F74" s="20" t="s">
        <v>633</v>
      </c>
    </row>
    <row r="75" spans="1:6">
      <c r="A75" s="19" t="s">
        <v>612</v>
      </c>
      <c r="B75" s="15" t="str">
        <f t="shared" si="6"/>
        <v>Ze kunnen verwijs- en oorzaak-gevolgrelaties in een verhaal of presentatie verwoorden.</v>
      </c>
      <c r="C75" s="15" t="str">
        <f t="shared" si="7"/>
        <v>Ik kan het verschil aangeven tussen oorzaak en gevolg in een vertelling.</v>
      </c>
      <c r="D75" s="16" t="str">
        <f t="shared" si="8"/>
        <v>Middenbouw</v>
      </c>
      <c r="E75" s="26">
        <v>5</v>
      </c>
      <c r="F75" s="20" t="s">
        <v>647</v>
      </c>
    </row>
    <row r="76" spans="1:6">
      <c r="A76" s="19" t="s">
        <v>612</v>
      </c>
      <c r="B76" s="15" t="str">
        <f t="shared" si="6"/>
        <v>Ze kunnen verwijs- en oorzaak-gevolgrelaties in een verhaal of presentatie verwoorden.</v>
      </c>
      <c r="C76" s="15" t="str">
        <f t="shared" si="7"/>
        <v>Ik kan het verschil aangeven tussen oorzaak en gevolg in een vertelling.</v>
      </c>
      <c r="D76" s="16" t="str">
        <f t="shared" si="8"/>
        <v>Middenbouw</v>
      </c>
      <c r="E76" s="26">
        <v>5</v>
      </c>
      <c r="F76" s="20" t="s">
        <v>635</v>
      </c>
    </row>
    <row r="77" spans="1:6">
      <c r="A77" s="19" t="s">
        <v>494</v>
      </c>
      <c r="B77" s="15" t="str">
        <f t="shared" si="6"/>
        <v>Ze kunnen informatie uit een verhaal of presentatie selecteren.</v>
      </c>
      <c r="C77" s="15" t="str">
        <f t="shared" si="7"/>
        <v>Ik kan belangrijke informatie uit een verhaal of presentatie vertellen.</v>
      </c>
      <c r="D77" s="16" t="str">
        <f t="shared" si="8"/>
        <v>Middenbouw</v>
      </c>
      <c r="E77" s="26">
        <v>5</v>
      </c>
      <c r="F77" s="20" t="s">
        <v>702</v>
      </c>
    </row>
    <row r="78" spans="1:6">
      <c r="A78" s="19" t="s">
        <v>494</v>
      </c>
      <c r="B78" s="15" t="str">
        <f t="shared" si="6"/>
        <v>Ze kunnen informatie uit een verhaal of presentatie selecteren.</v>
      </c>
      <c r="C78" s="15" t="str">
        <f t="shared" si="7"/>
        <v>Ik kan belangrijke informatie uit een verhaal of presentatie vertellen.</v>
      </c>
      <c r="D78" s="16" t="str">
        <f t="shared" si="8"/>
        <v>Middenbouw</v>
      </c>
      <c r="E78" s="26">
        <v>5</v>
      </c>
      <c r="F78" s="5" t="s">
        <v>717</v>
      </c>
    </row>
    <row r="79" spans="1:6">
      <c r="A79" s="19" t="s">
        <v>494</v>
      </c>
      <c r="B79" s="15" t="str">
        <f t="shared" si="6"/>
        <v>Ze kunnen informatie uit een verhaal of presentatie selecteren.</v>
      </c>
      <c r="C79" s="15" t="str">
        <f t="shared" si="7"/>
        <v>Ik kan belangrijke informatie uit een verhaal of presentatie vertellen.</v>
      </c>
      <c r="D79" s="16" t="str">
        <f t="shared" si="8"/>
        <v>Middenbouw</v>
      </c>
      <c r="E79" s="26">
        <v>5</v>
      </c>
      <c r="F79" s="17" t="s">
        <v>705</v>
      </c>
    </row>
    <row r="80" spans="1:6">
      <c r="A80" s="19" t="s">
        <v>494</v>
      </c>
      <c r="B80" s="15" t="str">
        <f t="shared" si="6"/>
        <v>Ze kunnen informatie uit een verhaal of presentatie selecteren.</v>
      </c>
      <c r="C80" s="15" t="str">
        <f t="shared" si="7"/>
        <v>Ik kan belangrijke informatie uit een verhaal of presentatie vertellen.</v>
      </c>
      <c r="D80" s="16" t="str">
        <f t="shared" si="8"/>
        <v>Middenbouw</v>
      </c>
      <c r="E80" s="26">
        <v>5</v>
      </c>
      <c r="F80" s="17" t="s">
        <v>718</v>
      </c>
    </row>
    <row r="81" spans="1:6">
      <c r="A81" s="19" t="s">
        <v>494</v>
      </c>
      <c r="B81" s="15" t="str">
        <f t="shared" si="6"/>
        <v>Ze kunnen informatie uit een verhaal of presentatie selecteren.</v>
      </c>
      <c r="C81" s="15" t="str">
        <f t="shared" si="7"/>
        <v>Ik kan belangrijke informatie uit een verhaal of presentatie vertellen.</v>
      </c>
      <c r="D81" s="16" t="str">
        <f t="shared" si="8"/>
        <v>Middenbouw</v>
      </c>
      <c r="E81" s="26">
        <v>5</v>
      </c>
      <c r="F81" s="5" t="s">
        <v>719</v>
      </c>
    </row>
    <row r="82" spans="1:6">
      <c r="A82" s="19" t="s">
        <v>494</v>
      </c>
      <c r="B82" s="15" t="str">
        <f t="shared" si="6"/>
        <v>Ze kunnen informatie uit een verhaal of presentatie selecteren.</v>
      </c>
      <c r="C82" s="15" t="str">
        <f t="shared" si="7"/>
        <v>Ik kan belangrijke informatie uit een verhaal of presentatie vertellen.</v>
      </c>
      <c r="D82" s="16" t="str">
        <f t="shared" si="8"/>
        <v>Middenbouw</v>
      </c>
      <c r="E82" s="25">
        <v>5</v>
      </c>
      <c r="F82" s="17" t="s">
        <v>723</v>
      </c>
    </row>
    <row r="83" spans="1:6">
      <c r="A83" s="19" t="s">
        <v>494</v>
      </c>
      <c r="B83" s="15" t="str">
        <f t="shared" si="6"/>
        <v>Ze kunnen informatie uit een verhaal of presentatie selecteren.</v>
      </c>
      <c r="C83" s="15" t="str">
        <f t="shared" si="7"/>
        <v>Ik kan belangrijke informatie uit een verhaal of presentatie vertellen.</v>
      </c>
      <c r="D83" s="16" t="str">
        <f t="shared" si="8"/>
        <v>Middenbouw</v>
      </c>
      <c r="E83" s="26">
        <v>5</v>
      </c>
      <c r="F83" s="17" t="s">
        <v>720</v>
      </c>
    </row>
    <row r="84" spans="1:6">
      <c r="A84" s="19" t="s">
        <v>494</v>
      </c>
      <c r="B84" s="15" t="str">
        <f t="shared" si="6"/>
        <v>Ze kunnen informatie uit een verhaal of presentatie selecteren.</v>
      </c>
      <c r="C84" s="15" t="str">
        <f t="shared" si="7"/>
        <v>Ik kan belangrijke informatie uit een verhaal of presentatie vertellen.</v>
      </c>
      <c r="D84" s="16" t="str">
        <f t="shared" si="8"/>
        <v>Middenbouw</v>
      </c>
      <c r="E84" s="26">
        <v>5</v>
      </c>
      <c r="F84" s="5" t="s">
        <v>691</v>
      </c>
    </row>
    <row r="85" spans="1:6">
      <c r="A85" s="19" t="s">
        <v>494</v>
      </c>
      <c r="B85" s="15" t="str">
        <f t="shared" si="6"/>
        <v>Ze kunnen informatie uit een verhaal of presentatie selecteren.</v>
      </c>
      <c r="C85" s="15" t="str">
        <f t="shared" si="7"/>
        <v>Ik kan belangrijke informatie uit een verhaal of presentatie vertellen.</v>
      </c>
      <c r="D85" s="16" t="str">
        <f t="shared" si="8"/>
        <v>Middenbouw</v>
      </c>
      <c r="E85" s="26">
        <v>5</v>
      </c>
      <c r="F85" s="20" t="s">
        <v>637</v>
      </c>
    </row>
    <row r="86" spans="1:6">
      <c r="A86" s="19" t="s">
        <v>494</v>
      </c>
      <c r="B86" s="15" t="str">
        <f t="shared" si="6"/>
        <v>Ze kunnen informatie uit een verhaal of presentatie selecteren.</v>
      </c>
      <c r="C86" s="15" t="str">
        <f t="shared" si="7"/>
        <v>Ik kan belangrijke informatie uit een verhaal of presentatie vertellen.</v>
      </c>
      <c r="D86" s="16" t="str">
        <f t="shared" si="8"/>
        <v>Middenbouw</v>
      </c>
      <c r="E86" s="26">
        <v>5</v>
      </c>
      <c r="F86" s="20" t="s">
        <v>647</v>
      </c>
    </row>
    <row r="87" spans="1:6">
      <c r="A87" s="19" t="s">
        <v>494</v>
      </c>
      <c r="B87" s="15" t="str">
        <f t="shared" si="6"/>
        <v>Ze kunnen informatie uit een verhaal of presentatie selecteren.</v>
      </c>
      <c r="C87" s="15" t="str">
        <f t="shared" si="7"/>
        <v>Ik kan belangrijke informatie uit een verhaal of presentatie vertellen.</v>
      </c>
      <c r="D87" s="16" t="str">
        <f t="shared" si="8"/>
        <v>Middenbouw</v>
      </c>
      <c r="E87" s="26">
        <v>5</v>
      </c>
      <c r="F87" s="5" t="s">
        <v>631</v>
      </c>
    </row>
    <row r="88" spans="1:6">
      <c r="A88" s="19" t="s">
        <v>494</v>
      </c>
      <c r="B88" s="15" t="str">
        <f t="shared" si="6"/>
        <v>Ze kunnen informatie uit een verhaal of presentatie selecteren.</v>
      </c>
      <c r="C88" s="15" t="str">
        <f t="shared" si="7"/>
        <v>Ik kan belangrijke informatie uit een verhaal of presentatie vertellen.</v>
      </c>
      <c r="D88" s="16" t="str">
        <f t="shared" si="8"/>
        <v>Middenbouw</v>
      </c>
      <c r="E88" s="26">
        <v>5</v>
      </c>
      <c r="F88" s="5" t="s">
        <v>634</v>
      </c>
    </row>
    <row r="89" spans="1:6">
      <c r="A89" s="19" t="s">
        <v>494</v>
      </c>
      <c r="B89" s="15" t="str">
        <f t="shared" si="6"/>
        <v>Ze kunnen informatie uit een verhaal of presentatie selecteren.</v>
      </c>
      <c r="C89" s="15" t="str">
        <f t="shared" si="7"/>
        <v>Ik kan belangrijke informatie uit een verhaal of presentatie vertellen.</v>
      </c>
      <c r="D89" s="16" t="str">
        <f t="shared" si="8"/>
        <v>Middenbouw</v>
      </c>
      <c r="E89" s="26">
        <v>5</v>
      </c>
      <c r="F89" s="5" t="s">
        <v>635</v>
      </c>
    </row>
    <row r="90" spans="1:6">
      <c r="A90" s="19" t="s">
        <v>510</v>
      </c>
      <c r="B90" s="15" t="str">
        <f t="shared" si="6"/>
        <v>Ze kunnen een verhaal of presentatie in eigen woorden samenvatten.</v>
      </c>
      <c r="C90" s="15" t="str">
        <f t="shared" si="7"/>
        <v>Ik kan in korte zinnen navertellen of opschrijven waar een verhaal of presentatie over gaat.</v>
      </c>
      <c r="D90" s="16" t="str">
        <f t="shared" si="8"/>
        <v>Middenbouw</v>
      </c>
      <c r="E90" s="26">
        <v>5</v>
      </c>
      <c r="F90" s="5" t="s">
        <v>702</v>
      </c>
    </row>
    <row r="91" spans="1:6">
      <c r="A91" s="19" t="s">
        <v>510</v>
      </c>
      <c r="B91" s="15" t="str">
        <f t="shared" si="6"/>
        <v>Ze kunnen een verhaal of presentatie in eigen woorden samenvatten.</v>
      </c>
      <c r="C91" s="15" t="str">
        <f t="shared" si="7"/>
        <v>Ik kan in korte zinnen navertellen of opschrijven waar een verhaal of presentatie over gaat.</v>
      </c>
      <c r="D91" s="16" t="str">
        <f t="shared" si="8"/>
        <v>Middenbouw</v>
      </c>
      <c r="E91" s="26">
        <v>5</v>
      </c>
      <c r="F91" s="5" t="s">
        <v>717</v>
      </c>
    </row>
    <row r="92" spans="1:6">
      <c r="A92" s="19" t="s">
        <v>510</v>
      </c>
      <c r="B92" s="15" t="str">
        <f t="shared" si="6"/>
        <v>Ze kunnen een verhaal of presentatie in eigen woorden samenvatten.</v>
      </c>
      <c r="C92" s="15" t="str">
        <f t="shared" si="7"/>
        <v>Ik kan in korte zinnen navertellen of opschrijven waar een verhaal of presentatie over gaat.</v>
      </c>
      <c r="D92" s="16" t="str">
        <f t="shared" si="8"/>
        <v>Middenbouw</v>
      </c>
      <c r="E92" s="26">
        <v>5</v>
      </c>
      <c r="F92" s="5" t="s">
        <v>705</v>
      </c>
    </row>
    <row r="93" spans="1:6">
      <c r="A93" s="19" t="s">
        <v>510</v>
      </c>
      <c r="B93" s="15" t="str">
        <f t="shared" si="6"/>
        <v>Ze kunnen een verhaal of presentatie in eigen woorden samenvatten.</v>
      </c>
      <c r="C93" s="15" t="str">
        <f t="shared" si="7"/>
        <v>Ik kan in korte zinnen navertellen of opschrijven waar een verhaal of presentatie over gaat.</v>
      </c>
      <c r="D93" s="16" t="str">
        <f t="shared" si="8"/>
        <v>Middenbouw</v>
      </c>
      <c r="E93" s="26">
        <v>5</v>
      </c>
      <c r="F93" s="5" t="s">
        <v>820</v>
      </c>
    </row>
    <row r="94" spans="1:6">
      <c r="A94" s="19" t="s">
        <v>510</v>
      </c>
      <c r="B94" s="15" t="str">
        <f t="shared" si="6"/>
        <v>Ze kunnen een verhaal of presentatie in eigen woorden samenvatten.</v>
      </c>
      <c r="C94" s="15" t="str">
        <f t="shared" si="7"/>
        <v>Ik kan in korte zinnen navertellen of opschrijven waar een verhaal of presentatie over gaat.</v>
      </c>
      <c r="D94" s="16" t="str">
        <f t="shared" si="8"/>
        <v>Middenbouw</v>
      </c>
      <c r="E94" s="26">
        <v>5</v>
      </c>
      <c r="F94" s="5" t="s">
        <v>691</v>
      </c>
    </row>
    <row r="95" spans="1:6">
      <c r="A95" s="19" t="s">
        <v>510</v>
      </c>
      <c r="B95" s="15" t="str">
        <f t="shared" si="6"/>
        <v>Ze kunnen een verhaal of presentatie in eigen woorden samenvatten.</v>
      </c>
      <c r="C95" s="15" t="str">
        <f t="shared" si="7"/>
        <v>Ik kan in korte zinnen navertellen of opschrijven waar een verhaal of presentatie over gaat.</v>
      </c>
      <c r="D95" s="16" t="str">
        <f t="shared" si="8"/>
        <v>Middenbouw</v>
      </c>
      <c r="E95" s="26">
        <v>5</v>
      </c>
      <c r="F95" s="5" t="s">
        <v>723</v>
      </c>
    </row>
    <row r="96" spans="1:6">
      <c r="A96" s="19" t="s">
        <v>566</v>
      </c>
      <c r="B96" s="15" t="str">
        <f t="shared" si="6"/>
        <v>Ze zijn zich bewust van de impact van media in het dagelijks leven.</v>
      </c>
      <c r="C96" s="15" t="str">
        <f t="shared" si="7"/>
        <v>Ik kan vertellen over de invloeden van verschillende soorten media in het leven.</v>
      </c>
      <c r="D96" s="16" t="str">
        <f t="shared" si="8"/>
        <v>Bovenbouw</v>
      </c>
      <c r="E96" s="26">
        <v>6</v>
      </c>
      <c r="F96" s="5" t="s">
        <v>685</v>
      </c>
    </row>
    <row r="97" spans="1:6">
      <c r="A97" s="19" t="s">
        <v>540</v>
      </c>
      <c r="B97" s="15" t="str">
        <f t="shared" si="6"/>
        <v>Kinderen kunnen kritisch luisteren naar mondelinge informatie.</v>
      </c>
      <c r="C97" s="15" t="str">
        <f t="shared" si="7"/>
        <v>Ik kan kritisch luisteren naar gesproken informatie.</v>
      </c>
      <c r="D97" s="16" t="str">
        <f t="shared" si="8"/>
        <v>Bovenbouw</v>
      </c>
      <c r="E97" s="26">
        <v>6</v>
      </c>
      <c r="F97" s="5" t="s">
        <v>725</v>
      </c>
    </row>
    <row r="98" spans="1:6">
      <c r="A98" s="19" t="s">
        <v>544</v>
      </c>
      <c r="B98" s="15" t="str">
        <f t="shared" ref="B98:B129" si="9">IF(A98="1.5.1","Kinderen kunnen de hoofdgedachte uit een verhaal of presentatie afleiden.",IF(A98="1.5.2","Ze benutten de structuur van het verhaal of de presentatie bij het beluisteren ervan.",IF(A98="1.5.3","Ze kunnen verwijs- en oorzaak-gevolgrelaties in een verhaal of presentatie verwoorden.",IF(A98="1.5.4","Ze kunnen informatie uit een verhaal of presentatie selecteren.",IF(A98="1.5.5","Ze kunnen een verhaal of presentatie in eigen woorden samenvatten.",IF(A98="1.5.6","Kinderen kunnen kritisch luisteren naar mondelinge informatie.",IF(A98="1.5.7","Ze maken onderscheid tussen feiten en meningen.",IF(A98="1.5.8","Ze kunnen informatie uit diverse media selecteren.",IF(A98="1.5.9","Ze leggen verbanden tussen kennis uit diverse media.",IF(A98="1.5.10","Ze zijn zich bewust van de impact van media in het dagelijks leven.","Voer tussendoel in"))))))))))</f>
        <v>Ze maken onderscheid tussen feiten en meningen.</v>
      </c>
      <c r="C98" s="15" t="str">
        <f t="shared" ref="C98:C129" si="10">IF(A98="1.5.1","Ik kan de hoofdgedachte uit een verhaal of presentatie halen.",IF(A98="1.5.2","Ik herken het begin, de kern en het slot als ik luister naar een verhaal.",IF(A98="1.5.3","Ik kan het verschil aangeven tussen oorzaak en gevolg in een vertelling.",IF(A98="1.5.4","Ik kan belangrijke informatie uit een verhaal of presentatie vertellen.",IF(A98="1.5.5","Ik kan in korte zinnen navertellen of opschrijven waar een verhaal of presentatie over gaat.",IF(A98="1.5.6","Ik kan kritisch luisteren naar gesproken informatie.",IF(A98="1.5.7","Ik kan een duidelijk onderscheid maken tussen feit en mening.",IF(A98="1.5.8","Ik kan informatie selecteren uit verschillende soorten bronnen.",IF(A98="1.5.9","Ik kan informatie uit verschillende bronnen met elkaar vergelijken.",IF(A98="1.5.10","Ik kan vertellen over de invloeden van verschillende soorten media in het leven.","Voer tussendoel in"))))))))))</f>
        <v>Ik kan een duidelijk onderscheid maken tussen feit en mening.</v>
      </c>
      <c r="D98" s="16" t="str">
        <f t="shared" ref="D98:D129" si="11">IF(A98="1.5.1","Middenbouw",IF(A98="1.5.2","Middenbouw",IF(A98="1.5.3","Middenbouw",IF(A98="1.5.4","Middenbouw",IF(A98="1.5.5","Middenbouw",IF(A98="1.5.6","Bovenbouw",IF(A98="1.5.7","Bovenbouw",IF(A98="1.5.8","Bovenbouw",IF(A98="1.5.9","Bovenbouw",IF(A98="1.5.10","Bovenbouw","Onbepaald"))))))))))</f>
        <v>Bovenbouw</v>
      </c>
      <c r="E98" s="26">
        <v>6</v>
      </c>
      <c r="F98" s="5" t="s">
        <v>719</v>
      </c>
    </row>
    <row r="99" spans="1:6">
      <c r="A99" s="19" t="s">
        <v>546</v>
      </c>
      <c r="B99" s="15" t="str">
        <f t="shared" si="9"/>
        <v>Ze kunnen informatie uit diverse media selecteren.</v>
      </c>
      <c r="C99" s="15" t="str">
        <f t="shared" si="10"/>
        <v>Ik kan informatie selecteren uit verschillende soorten bronnen.</v>
      </c>
      <c r="D99" s="16" t="str">
        <f t="shared" si="11"/>
        <v>Bovenbouw</v>
      </c>
      <c r="E99" s="26">
        <v>6</v>
      </c>
      <c r="F99" s="20" t="s">
        <v>719</v>
      </c>
    </row>
    <row r="100" spans="1:6">
      <c r="A100" s="19" t="s">
        <v>546</v>
      </c>
      <c r="B100" s="15" t="str">
        <f t="shared" si="9"/>
        <v>Ze kunnen informatie uit diverse media selecteren.</v>
      </c>
      <c r="C100" s="15" t="str">
        <f t="shared" si="10"/>
        <v>Ik kan informatie selecteren uit verschillende soorten bronnen.</v>
      </c>
      <c r="D100" s="16" t="str">
        <f t="shared" si="11"/>
        <v>Bovenbouw</v>
      </c>
      <c r="E100" s="26">
        <v>6</v>
      </c>
      <c r="F100" s="20" t="s">
        <v>685</v>
      </c>
    </row>
    <row r="101" spans="1:6">
      <c r="A101" s="19" t="s">
        <v>565</v>
      </c>
      <c r="B101" s="15" t="str">
        <f t="shared" si="9"/>
        <v>Ze leggen verbanden tussen kennis uit diverse media.</v>
      </c>
      <c r="C101" s="15" t="str">
        <f t="shared" si="10"/>
        <v>Ik kan informatie uit verschillende bronnen met elkaar vergelijken.</v>
      </c>
      <c r="D101" s="16" t="str">
        <f t="shared" si="11"/>
        <v>Bovenbouw</v>
      </c>
      <c r="E101" s="26">
        <v>6</v>
      </c>
      <c r="F101" s="5" t="s">
        <v>707</v>
      </c>
    </row>
    <row r="102" spans="1:6">
      <c r="A102" s="21" t="s">
        <v>565</v>
      </c>
      <c r="B102" s="15" t="str">
        <f t="shared" si="9"/>
        <v>Ze leggen verbanden tussen kennis uit diverse media.</v>
      </c>
      <c r="C102" s="15" t="str">
        <f t="shared" si="10"/>
        <v>Ik kan informatie uit verschillende bronnen met elkaar vergelijken.</v>
      </c>
      <c r="D102" s="16" t="str">
        <f t="shared" si="11"/>
        <v>Bovenbouw</v>
      </c>
      <c r="E102" s="28">
        <v>6</v>
      </c>
      <c r="F102" s="22" t="s">
        <v>719</v>
      </c>
    </row>
    <row r="103" spans="1:6">
      <c r="A103" s="21" t="s">
        <v>565</v>
      </c>
      <c r="B103" s="15" t="str">
        <f t="shared" si="9"/>
        <v>Ze leggen verbanden tussen kennis uit diverse media.</v>
      </c>
      <c r="C103" s="15" t="str">
        <f t="shared" si="10"/>
        <v>Ik kan informatie uit verschillende bronnen met elkaar vergelijken.</v>
      </c>
      <c r="D103" s="16" t="str">
        <f t="shared" si="11"/>
        <v>Bovenbouw</v>
      </c>
      <c r="E103" s="26">
        <v>6</v>
      </c>
      <c r="F103" s="5" t="s">
        <v>685</v>
      </c>
    </row>
    <row r="104" spans="1:6">
      <c r="A104" s="21" t="s">
        <v>566</v>
      </c>
      <c r="B104" s="15" t="str">
        <f t="shared" si="9"/>
        <v>Ze zijn zich bewust van de impact van media in het dagelijks leven.</v>
      </c>
      <c r="C104" s="15" t="str">
        <f t="shared" si="10"/>
        <v>Ik kan vertellen over de invloeden van verschillende soorten media in het leven.</v>
      </c>
      <c r="D104" s="16" t="str">
        <f t="shared" si="11"/>
        <v>Bovenbouw</v>
      </c>
      <c r="E104" s="26">
        <v>7</v>
      </c>
      <c r="F104" s="5" t="s">
        <v>728</v>
      </c>
    </row>
    <row r="105" spans="1:6">
      <c r="A105" s="21" t="s">
        <v>540</v>
      </c>
      <c r="B105" s="15" t="str">
        <f t="shared" si="9"/>
        <v>Kinderen kunnen kritisch luisteren naar mondelinge informatie.</v>
      </c>
      <c r="C105" s="15" t="str">
        <f t="shared" si="10"/>
        <v>Ik kan kritisch luisteren naar gesproken informatie.</v>
      </c>
      <c r="D105" s="16" t="str">
        <f t="shared" si="11"/>
        <v>Bovenbouw</v>
      </c>
      <c r="E105" s="26">
        <v>7</v>
      </c>
      <c r="F105" s="5" t="s">
        <v>708</v>
      </c>
    </row>
    <row r="106" spans="1:6">
      <c r="A106" s="21" t="s">
        <v>540</v>
      </c>
      <c r="B106" s="15" t="str">
        <f t="shared" si="9"/>
        <v>Kinderen kunnen kritisch luisteren naar mondelinge informatie.</v>
      </c>
      <c r="C106" s="15" t="str">
        <f t="shared" si="10"/>
        <v>Ik kan kritisch luisteren naar gesproken informatie.</v>
      </c>
      <c r="D106" s="16" t="str">
        <f t="shared" si="11"/>
        <v>Bovenbouw</v>
      </c>
      <c r="E106" s="26">
        <v>7</v>
      </c>
      <c r="F106" s="5" t="s">
        <v>726</v>
      </c>
    </row>
    <row r="107" spans="1:6">
      <c r="A107" s="21" t="s">
        <v>540</v>
      </c>
      <c r="B107" s="15" t="str">
        <f t="shared" si="9"/>
        <v>Kinderen kunnen kritisch luisteren naar mondelinge informatie.</v>
      </c>
      <c r="C107" s="15" t="str">
        <f t="shared" si="10"/>
        <v>Ik kan kritisch luisteren naar gesproken informatie.</v>
      </c>
      <c r="D107" s="16" t="str">
        <f t="shared" si="11"/>
        <v>Bovenbouw</v>
      </c>
      <c r="E107" s="26">
        <v>7</v>
      </c>
      <c r="F107" s="5" t="s">
        <v>640</v>
      </c>
    </row>
    <row r="108" spans="1:6">
      <c r="A108" s="21" t="s">
        <v>540</v>
      </c>
      <c r="B108" s="15" t="str">
        <f t="shared" si="9"/>
        <v>Kinderen kunnen kritisch luisteren naar mondelinge informatie.</v>
      </c>
      <c r="C108" s="15" t="str">
        <f t="shared" si="10"/>
        <v>Ik kan kritisch luisteren naar gesproken informatie.</v>
      </c>
      <c r="D108" s="16" t="str">
        <f t="shared" si="11"/>
        <v>Bovenbouw</v>
      </c>
      <c r="E108" s="26">
        <v>7</v>
      </c>
      <c r="F108" s="5" t="s">
        <v>709</v>
      </c>
    </row>
    <row r="109" spans="1:6">
      <c r="A109" s="21" t="s">
        <v>544</v>
      </c>
      <c r="B109" s="15" t="str">
        <f t="shared" si="9"/>
        <v>Ze maken onderscheid tussen feiten en meningen.</v>
      </c>
      <c r="C109" s="15" t="str">
        <f t="shared" si="10"/>
        <v>Ik kan een duidelijk onderscheid maken tussen feit en mening.</v>
      </c>
      <c r="D109" s="16" t="str">
        <f t="shared" si="11"/>
        <v>Bovenbouw</v>
      </c>
      <c r="E109" s="26">
        <v>7</v>
      </c>
      <c r="F109" s="5" t="s">
        <v>820</v>
      </c>
    </row>
    <row r="110" spans="1:6">
      <c r="A110" s="21" t="s">
        <v>544</v>
      </c>
      <c r="B110" s="15" t="str">
        <f t="shared" si="9"/>
        <v>Ze maken onderscheid tussen feiten en meningen.</v>
      </c>
      <c r="C110" s="15" t="str">
        <f t="shared" si="10"/>
        <v>Ik kan een duidelijk onderscheid maken tussen feit en mening.</v>
      </c>
      <c r="D110" s="16" t="str">
        <f t="shared" si="11"/>
        <v>Bovenbouw</v>
      </c>
      <c r="E110" s="26">
        <v>7</v>
      </c>
      <c r="F110" s="5" t="s">
        <v>726</v>
      </c>
    </row>
    <row r="111" spans="1:6">
      <c r="A111" s="21" t="s">
        <v>544</v>
      </c>
      <c r="B111" s="15" t="str">
        <f t="shared" si="9"/>
        <v>Ze maken onderscheid tussen feiten en meningen.</v>
      </c>
      <c r="C111" s="15" t="str">
        <f t="shared" si="10"/>
        <v>Ik kan een duidelijk onderscheid maken tussen feit en mening.</v>
      </c>
      <c r="D111" s="16" t="str">
        <f t="shared" si="11"/>
        <v>Bovenbouw</v>
      </c>
      <c r="E111" s="26">
        <v>7</v>
      </c>
      <c r="F111" s="5" t="s">
        <v>640</v>
      </c>
    </row>
    <row r="112" spans="1:6">
      <c r="A112" s="21" t="s">
        <v>546</v>
      </c>
      <c r="B112" s="15" t="str">
        <f t="shared" si="9"/>
        <v>Ze kunnen informatie uit diverse media selecteren.</v>
      </c>
      <c r="C112" s="15" t="str">
        <f t="shared" si="10"/>
        <v>Ik kan informatie selecteren uit verschillende soorten bronnen.</v>
      </c>
      <c r="D112" s="16" t="str">
        <f t="shared" si="11"/>
        <v>Bovenbouw</v>
      </c>
      <c r="E112" s="26">
        <v>7</v>
      </c>
      <c r="F112" s="5" t="s">
        <v>728</v>
      </c>
    </row>
    <row r="113" spans="1:6">
      <c r="A113" s="21" t="s">
        <v>546</v>
      </c>
      <c r="B113" s="15" t="str">
        <f t="shared" si="9"/>
        <v>Ze kunnen informatie uit diverse media selecteren.</v>
      </c>
      <c r="C113" s="15" t="str">
        <f t="shared" si="10"/>
        <v>Ik kan informatie selecteren uit verschillende soorten bronnen.</v>
      </c>
      <c r="D113" s="16" t="str">
        <f t="shared" si="11"/>
        <v>Bovenbouw</v>
      </c>
      <c r="E113" s="26">
        <v>7</v>
      </c>
      <c r="F113" s="5" t="s">
        <v>771</v>
      </c>
    </row>
    <row r="114" spans="1:6">
      <c r="A114" s="14" t="s">
        <v>546</v>
      </c>
      <c r="B114" s="15" t="str">
        <f t="shared" si="9"/>
        <v>Ze kunnen informatie uit diverse media selecteren.</v>
      </c>
      <c r="C114" s="15" t="str">
        <f t="shared" si="10"/>
        <v>Ik kan informatie selecteren uit verschillende soorten bronnen.</v>
      </c>
      <c r="D114" s="16" t="str">
        <f t="shared" si="11"/>
        <v>Bovenbouw</v>
      </c>
      <c r="E114" s="26">
        <v>7</v>
      </c>
      <c r="F114" s="5" t="s">
        <v>781</v>
      </c>
    </row>
    <row r="115" spans="1:6">
      <c r="A115" s="9" t="s">
        <v>546</v>
      </c>
      <c r="B115" s="15" t="str">
        <f t="shared" si="9"/>
        <v>Ze kunnen informatie uit diverse media selecteren.</v>
      </c>
      <c r="C115" s="15" t="str">
        <f t="shared" si="10"/>
        <v>Ik kan informatie selecteren uit verschillende soorten bronnen.</v>
      </c>
      <c r="D115" s="16" t="str">
        <f t="shared" si="11"/>
        <v>Bovenbouw</v>
      </c>
      <c r="E115" s="26">
        <v>7</v>
      </c>
      <c r="F115" s="5" t="s">
        <v>737</v>
      </c>
    </row>
    <row r="116" spans="1:6">
      <c r="A116" s="9" t="s">
        <v>566</v>
      </c>
      <c r="B116" s="15" t="str">
        <f t="shared" si="9"/>
        <v>Ze zijn zich bewust van de impact van media in het dagelijks leven.</v>
      </c>
      <c r="C116" s="15" t="str">
        <f t="shared" si="10"/>
        <v>Ik kan vertellen over de invloeden van verschillende soorten media in het leven.</v>
      </c>
      <c r="D116" s="16" t="str">
        <f t="shared" si="11"/>
        <v>Bovenbouw</v>
      </c>
      <c r="E116" s="26">
        <v>8</v>
      </c>
      <c r="F116" s="5" t="s">
        <v>751</v>
      </c>
    </row>
    <row r="117" spans="1:6">
      <c r="A117" s="9" t="s">
        <v>566</v>
      </c>
      <c r="B117" s="15" t="str">
        <f t="shared" si="9"/>
        <v>Ze zijn zich bewust van de impact van media in het dagelijks leven.</v>
      </c>
      <c r="C117" s="15" t="str">
        <f t="shared" si="10"/>
        <v>Ik kan vertellen over de invloeden van verschillende soorten media in het leven.</v>
      </c>
      <c r="D117" s="16" t="str">
        <f t="shared" si="11"/>
        <v>Bovenbouw</v>
      </c>
      <c r="E117" s="26">
        <v>8</v>
      </c>
      <c r="F117" s="5" t="s">
        <v>732</v>
      </c>
    </row>
    <row r="118" spans="1:6">
      <c r="A118" s="9" t="s">
        <v>566</v>
      </c>
      <c r="B118" s="15" t="str">
        <f t="shared" si="9"/>
        <v>Ze zijn zich bewust van de impact van media in het dagelijks leven.</v>
      </c>
      <c r="C118" s="15" t="str">
        <f t="shared" si="10"/>
        <v>Ik kan vertellen over de invloeden van verschillende soorten media in het leven.</v>
      </c>
      <c r="D118" s="16" t="str">
        <f t="shared" si="11"/>
        <v>Bovenbouw</v>
      </c>
      <c r="E118" s="26">
        <v>8</v>
      </c>
      <c r="F118" s="5" t="s">
        <v>731</v>
      </c>
    </row>
    <row r="119" spans="1:6">
      <c r="A119" s="9" t="s">
        <v>566</v>
      </c>
      <c r="B119" s="15" t="str">
        <f t="shared" si="9"/>
        <v>Ze zijn zich bewust van de impact van media in het dagelijks leven.</v>
      </c>
      <c r="C119" s="15" t="str">
        <f t="shared" si="10"/>
        <v>Ik kan vertellen over de invloeden van verschillende soorten media in het leven.</v>
      </c>
      <c r="D119" s="16" t="str">
        <f t="shared" si="11"/>
        <v>Bovenbouw</v>
      </c>
      <c r="E119" s="26">
        <v>8</v>
      </c>
      <c r="F119" s="5" t="s">
        <v>780</v>
      </c>
    </row>
    <row r="120" spans="1:6">
      <c r="A120" s="9" t="s">
        <v>566</v>
      </c>
      <c r="B120" s="15" t="str">
        <f t="shared" si="9"/>
        <v>Ze zijn zich bewust van de impact van media in het dagelijks leven.</v>
      </c>
      <c r="C120" s="15" t="str">
        <f t="shared" si="10"/>
        <v>Ik kan vertellen over de invloeden van verschillende soorten media in het leven.</v>
      </c>
      <c r="D120" s="16" t="str">
        <f t="shared" si="11"/>
        <v>Bovenbouw</v>
      </c>
      <c r="E120" s="26">
        <v>8</v>
      </c>
      <c r="F120" s="5" t="s">
        <v>661</v>
      </c>
    </row>
    <row r="121" spans="1:6">
      <c r="A121" s="9" t="s">
        <v>540</v>
      </c>
      <c r="B121" s="15" t="str">
        <f t="shared" si="9"/>
        <v>Kinderen kunnen kritisch luisteren naar mondelinge informatie.</v>
      </c>
      <c r="C121" s="15" t="str">
        <f t="shared" si="10"/>
        <v>Ik kan kritisch luisteren naar gesproken informatie.</v>
      </c>
      <c r="D121" s="16" t="str">
        <f t="shared" si="11"/>
        <v>Bovenbouw</v>
      </c>
      <c r="E121" s="26">
        <v>8</v>
      </c>
      <c r="F121" s="5" t="s">
        <v>752</v>
      </c>
    </row>
    <row r="122" spans="1:6">
      <c r="A122" s="9" t="s">
        <v>540</v>
      </c>
      <c r="B122" s="15" t="str">
        <f t="shared" si="9"/>
        <v>Kinderen kunnen kritisch luisteren naar mondelinge informatie.</v>
      </c>
      <c r="C122" s="15" t="str">
        <f t="shared" si="10"/>
        <v>Ik kan kritisch luisteren naar gesproken informatie.</v>
      </c>
      <c r="D122" s="16" t="str">
        <f t="shared" si="11"/>
        <v>Bovenbouw</v>
      </c>
      <c r="E122" s="26">
        <v>8</v>
      </c>
      <c r="F122" s="5" t="s">
        <v>729</v>
      </c>
    </row>
    <row r="123" spans="1:6">
      <c r="A123" s="9" t="s">
        <v>540</v>
      </c>
      <c r="B123" s="15" t="str">
        <f t="shared" si="9"/>
        <v>Kinderen kunnen kritisch luisteren naar mondelinge informatie.</v>
      </c>
      <c r="C123" s="15" t="str">
        <f t="shared" si="10"/>
        <v>Ik kan kritisch luisteren naar gesproken informatie.</v>
      </c>
      <c r="D123" s="16" t="str">
        <f t="shared" si="11"/>
        <v>Bovenbouw</v>
      </c>
      <c r="E123" s="26">
        <v>8</v>
      </c>
      <c r="F123" s="5" t="s">
        <v>722</v>
      </c>
    </row>
    <row r="124" spans="1:6">
      <c r="A124" s="9" t="s">
        <v>544</v>
      </c>
      <c r="B124" s="15" t="str">
        <f t="shared" si="9"/>
        <v>Ze maken onderscheid tussen feiten en meningen.</v>
      </c>
      <c r="C124" s="15" t="str">
        <f t="shared" si="10"/>
        <v>Ik kan een duidelijk onderscheid maken tussen feit en mening.</v>
      </c>
      <c r="D124" s="16" t="str">
        <f t="shared" si="11"/>
        <v>Bovenbouw</v>
      </c>
      <c r="E124" s="26">
        <v>8</v>
      </c>
      <c r="F124" s="5" t="s">
        <v>751</v>
      </c>
    </row>
    <row r="125" spans="1:6">
      <c r="A125" s="9" t="s">
        <v>544</v>
      </c>
      <c r="B125" s="15" t="str">
        <f t="shared" si="9"/>
        <v>Ze maken onderscheid tussen feiten en meningen.</v>
      </c>
      <c r="C125" s="15" t="str">
        <f t="shared" si="10"/>
        <v>Ik kan een duidelijk onderscheid maken tussen feit en mening.</v>
      </c>
      <c r="D125" s="16" t="str">
        <f t="shared" si="11"/>
        <v>Bovenbouw</v>
      </c>
      <c r="E125" s="26">
        <v>8</v>
      </c>
      <c r="F125" s="5" t="s">
        <v>732</v>
      </c>
    </row>
    <row r="126" spans="1:6">
      <c r="A126" s="9" t="s">
        <v>544</v>
      </c>
      <c r="B126" s="15" t="str">
        <f t="shared" si="9"/>
        <v>Ze maken onderscheid tussen feiten en meningen.</v>
      </c>
      <c r="C126" s="15" t="str">
        <f t="shared" si="10"/>
        <v>Ik kan een duidelijk onderscheid maken tussen feit en mening.</v>
      </c>
      <c r="D126" s="16" t="str">
        <f t="shared" si="11"/>
        <v>Bovenbouw</v>
      </c>
      <c r="E126" s="26">
        <v>8</v>
      </c>
      <c r="F126" s="5" t="s">
        <v>722</v>
      </c>
    </row>
    <row r="127" spans="1:6">
      <c r="A127" s="9" t="s">
        <v>544</v>
      </c>
      <c r="B127" s="15" t="str">
        <f t="shared" si="9"/>
        <v>Ze maken onderscheid tussen feiten en meningen.</v>
      </c>
      <c r="C127" s="15" t="str">
        <f t="shared" si="10"/>
        <v>Ik kan een duidelijk onderscheid maken tussen feit en mening.</v>
      </c>
      <c r="D127" s="16" t="str">
        <f t="shared" si="11"/>
        <v>Bovenbouw</v>
      </c>
      <c r="E127" s="26">
        <v>8</v>
      </c>
      <c r="F127" s="5" t="s">
        <v>733</v>
      </c>
    </row>
    <row r="128" spans="1:6">
      <c r="A128" s="9" t="s">
        <v>544</v>
      </c>
      <c r="B128" s="15" t="str">
        <f t="shared" si="9"/>
        <v>Ze maken onderscheid tussen feiten en meningen.</v>
      </c>
      <c r="C128" s="15" t="str">
        <f t="shared" si="10"/>
        <v>Ik kan een duidelijk onderscheid maken tussen feit en mening.</v>
      </c>
      <c r="D128" s="16" t="str">
        <f t="shared" si="11"/>
        <v>Bovenbouw</v>
      </c>
      <c r="E128" s="26">
        <v>8</v>
      </c>
      <c r="F128" s="5" t="s">
        <v>661</v>
      </c>
    </row>
    <row r="129" spans="1:6">
      <c r="A129" s="9" t="s">
        <v>546</v>
      </c>
      <c r="B129" s="15" t="str">
        <f t="shared" si="9"/>
        <v>Ze kunnen informatie uit diverse media selecteren.</v>
      </c>
      <c r="C129" s="15" t="str">
        <f t="shared" si="10"/>
        <v>Ik kan informatie selecteren uit verschillende soorten bronnen.</v>
      </c>
      <c r="D129" s="16" t="str">
        <f t="shared" si="11"/>
        <v>Bovenbouw</v>
      </c>
      <c r="E129" s="26">
        <v>8</v>
      </c>
      <c r="F129" s="5" t="s">
        <v>751</v>
      </c>
    </row>
    <row r="130" spans="1:6">
      <c r="A130" s="9" t="s">
        <v>546</v>
      </c>
      <c r="B130" s="15" t="str">
        <f t="shared" ref="B130:B161" si="12">IF(A130="1.5.1","Kinderen kunnen de hoofdgedachte uit een verhaal of presentatie afleiden.",IF(A130="1.5.2","Ze benutten de structuur van het verhaal of de presentatie bij het beluisteren ervan.",IF(A130="1.5.3","Ze kunnen verwijs- en oorzaak-gevolgrelaties in een verhaal of presentatie verwoorden.",IF(A130="1.5.4","Ze kunnen informatie uit een verhaal of presentatie selecteren.",IF(A130="1.5.5","Ze kunnen een verhaal of presentatie in eigen woorden samenvatten.",IF(A130="1.5.6","Kinderen kunnen kritisch luisteren naar mondelinge informatie.",IF(A130="1.5.7","Ze maken onderscheid tussen feiten en meningen.",IF(A130="1.5.8","Ze kunnen informatie uit diverse media selecteren.",IF(A130="1.5.9","Ze leggen verbanden tussen kennis uit diverse media.",IF(A130="1.5.10","Ze zijn zich bewust van de impact van media in het dagelijks leven.","Voer tussendoel in"))))))))))</f>
        <v>Ze kunnen informatie uit diverse media selecteren.</v>
      </c>
      <c r="C130" s="15" t="str">
        <f t="shared" ref="C130:C161" si="13">IF(A130="1.5.1","Ik kan de hoofdgedachte uit een verhaal of presentatie halen.",IF(A130="1.5.2","Ik herken het begin, de kern en het slot als ik luister naar een verhaal.",IF(A130="1.5.3","Ik kan het verschil aangeven tussen oorzaak en gevolg in een vertelling.",IF(A130="1.5.4","Ik kan belangrijke informatie uit een verhaal of presentatie vertellen.",IF(A130="1.5.5","Ik kan in korte zinnen navertellen of opschrijven waar een verhaal of presentatie over gaat.",IF(A130="1.5.6","Ik kan kritisch luisteren naar gesproken informatie.",IF(A130="1.5.7","Ik kan een duidelijk onderscheid maken tussen feit en mening.",IF(A130="1.5.8","Ik kan informatie selecteren uit verschillende soorten bronnen.",IF(A130="1.5.9","Ik kan informatie uit verschillende bronnen met elkaar vergelijken.",IF(A130="1.5.10","Ik kan vertellen over de invloeden van verschillende soorten media in het leven.","Voer tussendoel in"))))))))))</f>
        <v>Ik kan informatie selecteren uit verschillende soorten bronnen.</v>
      </c>
      <c r="D130" s="16" t="str">
        <f t="shared" ref="D130:D161" si="14">IF(A130="1.5.1","Middenbouw",IF(A130="1.5.2","Middenbouw",IF(A130="1.5.3","Middenbouw",IF(A130="1.5.4","Middenbouw",IF(A130="1.5.5","Middenbouw",IF(A130="1.5.6","Bovenbouw",IF(A130="1.5.7","Bovenbouw",IF(A130="1.5.8","Bovenbouw",IF(A130="1.5.9","Bovenbouw",IF(A130="1.5.10","Bovenbouw","Onbepaald"))))))))))</f>
        <v>Bovenbouw</v>
      </c>
      <c r="E130" s="26">
        <v>8</v>
      </c>
      <c r="F130" s="5" t="s">
        <v>732</v>
      </c>
    </row>
    <row r="131" spans="1:6">
      <c r="A131" s="9" t="s">
        <v>546</v>
      </c>
      <c r="B131" s="15" t="str">
        <f t="shared" si="12"/>
        <v>Ze kunnen informatie uit diverse media selecteren.</v>
      </c>
      <c r="C131" s="15" t="str">
        <f t="shared" si="13"/>
        <v>Ik kan informatie selecteren uit verschillende soorten bronnen.</v>
      </c>
      <c r="D131" s="16" t="str">
        <f t="shared" si="14"/>
        <v>Bovenbouw</v>
      </c>
      <c r="E131" s="26">
        <v>8</v>
      </c>
      <c r="F131" s="5" t="s">
        <v>731</v>
      </c>
    </row>
    <row r="132" spans="1:6">
      <c r="A132" s="9" t="s">
        <v>546</v>
      </c>
      <c r="B132" s="15" t="str">
        <f t="shared" si="12"/>
        <v>Ze kunnen informatie uit diverse media selecteren.</v>
      </c>
      <c r="C132" s="15" t="str">
        <f t="shared" si="13"/>
        <v>Ik kan informatie selecteren uit verschillende soorten bronnen.</v>
      </c>
      <c r="D132" s="16" t="str">
        <f t="shared" si="14"/>
        <v>Bovenbouw</v>
      </c>
      <c r="E132" s="26">
        <v>8</v>
      </c>
      <c r="F132" s="5" t="s">
        <v>782</v>
      </c>
    </row>
    <row r="133" spans="1:6">
      <c r="A133" s="9" t="s">
        <v>546</v>
      </c>
      <c r="B133" s="15" t="str">
        <f t="shared" si="12"/>
        <v>Ze kunnen informatie uit diverse media selecteren.</v>
      </c>
      <c r="C133" s="15" t="str">
        <f t="shared" si="13"/>
        <v>Ik kan informatie selecteren uit verschillende soorten bronnen.</v>
      </c>
      <c r="D133" s="16" t="str">
        <f t="shared" si="14"/>
        <v>Bovenbouw</v>
      </c>
      <c r="E133" s="26">
        <v>8</v>
      </c>
      <c r="F133" s="5" t="s">
        <v>783</v>
      </c>
    </row>
    <row r="134" spans="1:6">
      <c r="A134" s="9" t="s">
        <v>546</v>
      </c>
      <c r="B134" s="15" t="str">
        <f t="shared" si="12"/>
        <v>Ze kunnen informatie uit diverse media selecteren.</v>
      </c>
      <c r="C134" s="15" t="str">
        <f t="shared" si="13"/>
        <v>Ik kan informatie selecteren uit verschillende soorten bronnen.</v>
      </c>
      <c r="D134" s="16" t="str">
        <f t="shared" si="14"/>
        <v>Bovenbouw</v>
      </c>
      <c r="E134" s="26">
        <v>8</v>
      </c>
      <c r="F134" s="5" t="s">
        <v>784</v>
      </c>
    </row>
    <row r="135" spans="1:6">
      <c r="A135" s="9" t="s">
        <v>546</v>
      </c>
      <c r="B135" s="15" t="str">
        <f t="shared" si="12"/>
        <v>Ze kunnen informatie uit diverse media selecteren.</v>
      </c>
      <c r="C135" s="15" t="str">
        <f t="shared" si="13"/>
        <v>Ik kan informatie selecteren uit verschillende soorten bronnen.</v>
      </c>
      <c r="D135" s="16" t="str">
        <f t="shared" si="14"/>
        <v>Bovenbouw</v>
      </c>
      <c r="E135" s="26">
        <v>8</v>
      </c>
      <c r="F135" s="5" t="s">
        <v>743</v>
      </c>
    </row>
    <row r="136" spans="1:6">
      <c r="A136" s="9" t="s">
        <v>546</v>
      </c>
      <c r="B136" s="15" t="str">
        <f t="shared" si="12"/>
        <v>Ze kunnen informatie uit diverse media selecteren.</v>
      </c>
      <c r="C136" s="15" t="str">
        <f t="shared" si="13"/>
        <v>Ik kan informatie selecteren uit verschillende soorten bronnen.</v>
      </c>
      <c r="D136" s="16" t="str">
        <f t="shared" si="14"/>
        <v>Bovenbouw</v>
      </c>
      <c r="E136" s="26">
        <v>8</v>
      </c>
      <c r="F136" s="5" t="s">
        <v>780</v>
      </c>
    </row>
    <row r="137" spans="1:6">
      <c r="A137" s="9" t="s">
        <v>546</v>
      </c>
      <c r="B137" s="15" t="str">
        <f t="shared" si="12"/>
        <v>Ze kunnen informatie uit diverse media selecteren.</v>
      </c>
      <c r="C137" s="15" t="str">
        <f t="shared" si="13"/>
        <v>Ik kan informatie selecteren uit verschillende soorten bronnen.</v>
      </c>
      <c r="D137" s="16" t="str">
        <f t="shared" si="14"/>
        <v>Bovenbouw</v>
      </c>
      <c r="E137" s="26">
        <v>8</v>
      </c>
      <c r="F137" s="5" t="s">
        <v>661</v>
      </c>
    </row>
    <row r="138" spans="1:6">
      <c r="A138" s="9" t="s">
        <v>565</v>
      </c>
      <c r="B138" s="15" t="str">
        <f t="shared" si="12"/>
        <v>Ze leggen verbanden tussen kennis uit diverse media.</v>
      </c>
      <c r="C138" s="15" t="str">
        <f t="shared" si="13"/>
        <v>Ik kan informatie uit verschillende bronnen met elkaar vergelijken.</v>
      </c>
      <c r="D138" s="16" t="str">
        <f t="shared" si="14"/>
        <v>Bovenbouw</v>
      </c>
      <c r="E138" s="26">
        <v>8</v>
      </c>
      <c r="F138" s="5" t="s">
        <v>732</v>
      </c>
    </row>
    <row r="139" spans="1:6">
      <c r="A139" s="9" t="s">
        <v>565</v>
      </c>
      <c r="B139" s="15" t="str">
        <f t="shared" si="12"/>
        <v>Ze leggen verbanden tussen kennis uit diverse media.</v>
      </c>
      <c r="C139" s="15" t="str">
        <f t="shared" si="13"/>
        <v>Ik kan informatie uit verschillende bronnen met elkaar vergelijken.</v>
      </c>
      <c r="D139" s="16" t="str">
        <f t="shared" si="14"/>
        <v>Bovenbouw</v>
      </c>
      <c r="E139" s="26">
        <v>8</v>
      </c>
      <c r="F139" s="5" t="s">
        <v>731</v>
      </c>
    </row>
    <row r="140" spans="1:6">
      <c r="A140" s="9" t="s">
        <v>565</v>
      </c>
      <c r="B140" s="15" t="str">
        <f t="shared" si="12"/>
        <v>Ze leggen verbanden tussen kennis uit diverse media.</v>
      </c>
      <c r="C140" s="15" t="str">
        <f t="shared" si="13"/>
        <v>Ik kan informatie uit verschillende bronnen met elkaar vergelijken.</v>
      </c>
      <c r="D140" s="16" t="str">
        <f t="shared" si="14"/>
        <v>Bovenbouw</v>
      </c>
      <c r="E140" s="26">
        <v>8</v>
      </c>
      <c r="F140" s="5" t="s">
        <v>780</v>
      </c>
    </row>
    <row r="141" spans="1:6">
      <c r="A141" s="9" t="s">
        <v>565</v>
      </c>
      <c r="B141" s="15" t="str">
        <f t="shared" si="12"/>
        <v>Ze leggen verbanden tussen kennis uit diverse media.</v>
      </c>
      <c r="C141" s="15" t="str">
        <f t="shared" si="13"/>
        <v>Ik kan informatie uit verschillende bronnen met elkaar vergelijken.</v>
      </c>
      <c r="D141" s="16" t="str">
        <f t="shared" si="14"/>
        <v>Bovenbouw</v>
      </c>
      <c r="E141" s="26">
        <v>8</v>
      </c>
      <c r="F141" s="5" t="s">
        <v>661</v>
      </c>
    </row>
    <row r="142" spans="1:6">
      <c r="A142" s="9" t="s">
        <v>566</v>
      </c>
      <c r="B142" s="15" t="str">
        <f t="shared" si="12"/>
        <v>Ze zijn zich bewust van de impact van media in het dagelijks leven.</v>
      </c>
      <c r="C142" s="15" t="str">
        <f t="shared" si="13"/>
        <v>Ik kan vertellen over de invloeden van verschillende soorten media in het leven.</v>
      </c>
      <c r="D142" s="16" t="str">
        <f t="shared" si="14"/>
        <v>Bovenbouw</v>
      </c>
      <c r="E142" s="26"/>
      <c r="F142" s="5" t="s">
        <v>564</v>
      </c>
    </row>
    <row r="143" spans="1:6">
      <c r="A143" s="14" t="s">
        <v>494</v>
      </c>
      <c r="B143" s="15" t="str">
        <f t="shared" si="12"/>
        <v>Ze kunnen informatie uit een verhaal of presentatie selecteren.</v>
      </c>
      <c r="C143" s="15" t="str">
        <f t="shared" si="13"/>
        <v>Ik kan belangrijke informatie uit een verhaal of presentatie vertellen.</v>
      </c>
      <c r="D143" s="18" t="str">
        <f t="shared" si="14"/>
        <v>Middenbouw</v>
      </c>
      <c r="E143" s="25"/>
      <c r="F143" s="17" t="s">
        <v>483</v>
      </c>
    </row>
    <row r="144" spans="1:6">
      <c r="A144" s="14" t="s">
        <v>494</v>
      </c>
      <c r="B144" s="15" t="str">
        <f t="shared" si="12"/>
        <v>Ze kunnen informatie uit een verhaal of presentatie selecteren.</v>
      </c>
      <c r="C144" s="15" t="str">
        <f t="shared" si="13"/>
        <v>Ik kan belangrijke informatie uit een verhaal of presentatie vertellen.</v>
      </c>
      <c r="D144" s="16" t="str">
        <f t="shared" si="14"/>
        <v>Middenbouw</v>
      </c>
      <c r="E144" s="26"/>
      <c r="F144" s="5" t="s">
        <v>483</v>
      </c>
    </row>
    <row r="145" spans="1:6">
      <c r="A145" s="14" t="s">
        <v>494</v>
      </c>
      <c r="B145" s="15" t="str">
        <f t="shared" si="12"/>
        <v>Ze kunnen informatie uit een verhaal of presentatie selecteren.</v>
      </c>
      <c r="C145" s="15" t="str">
        <f t="shared" si="13"/>
        <v>Ik kan belangrijke informatie uit een verhaal of presentatie vertellen.</v>
      </c>
      <c r="D145" s="16" t="str">
        <f t="shared" si="14"/>
        <v>Middenbouw</v>
      </c>
      <c r="E145" s="26"/>
      <c r="F145" s="5" t="s">
        <v>484</v>
      </c>
    </row>
    <row r="146" spans="1:6">
      <c r="A146" s="14" t="s">
        <v>494</v>
      </c>
      <c r="B146" s="15" t="str">
        <f t="shared" si="12"/>
        <v>Ze kunnen informatie uit een verhaal of presentatie selecteren.</v>
      </c>
      <c r="C146" s="15" t="str">
        <f t="shared" si="13"/>
        <v>Ik kan belangrijke informatie uit een verhaal of presentatie vertellen.</v>
      </c>
      <c r="D146" s="16" t="str">
        <f t="shared" si="14"/>
        <v>Middenbouw</v>
      </c>
      <c r="E146" s="26"/>
      <c r="F146" s="5" t="s">
        <v>484</v>
      </c>
    </row>
    <row r="147" spans="1:6">
      <c r="A147" s="14" t="s">
        <v>494</v>
      </c>
      <c r="B147" s="15" t="str">
        <f t="shared" si="12"/>
        <v>Ze kunnen informatie uit een verhaal of presentatie selecteren.</v>
      </c>
      <c r="C147" s="15" t="str">
        <f t="shared" si="13"/>
        <v>Ik kan belangrijke informatie uit een verhaal of presentatie vertellen.</v>
      </c>
      <c r="D147" s="16" t="str">
        <f t="shared" si="14"/>
        <v>Middenbouw</v>
      </c>
      <c r="E147" s="26"/>
      <c r="F147" s="5" t="s">
        <v>485</v>
      </c>
    </row>
    <row r="148" spans="1:6">
      <c r="A148" s="14" t="s">
        <v>494</v>
      </c>
      <c r="B148" s="15" t="str">
        <f t="shared" si="12"/>
        <v>Ze kunnen informatie uit een verhaal of presentatie selecteren.</v>
      </c>
      <c r="C148" s="15" t="str">
        <f t="shared" si="13"/>
        <v>Ik kan belangrijke informatie uit een verhaal of presentatie vertellen.</v>
      </c>
      <c r="D148" s="16" t="str">
        <f t="shared" si="14"/>
        <v>Middenbouw</v>
      </c>
      <c r="E148" s="26"/>
      <c r="F148" s="5" t="s">
        <v>485</v>
      </c>
    </row>
    <row r="149" spans="1:6">
      <c r="A149" s="14" t="s">
        <v>494</v>
      </c>
      <c r="B149" s="15" t="str">
        <f t="shared" si="12"/>
        <v>Ze kunnen informatie uit een verhaal of presentatie selecteren.</v>
      </c>
      <c r="C149" s="15" t="str">
        <f t="shared" si="13"/>
        <v>Ik kan belangrijke informatie uit een verhaal of presentatie vertellen.</v>
      </c>
      <c r="D149" s="16" t="str">
        <f t="shared" si="14"/>
        <v>Middenbouw</v>
      </c>
      <c r="E149" s="26"/>
      <c r="F149" s="17" t="s">
        <v>486</v>
      </c>
    </row>
    <row r="150" spans="1:6">
      <c r="A150" s="14" t="s">
        <v>494</v>
      </c>
      <c r="B150" s="15" t="str">
        <f t="shared" si="12"/>
        <v>Ze kunnen informatie uit een verhaal of presentatie selecteren.</v>
      </c>
      <c r="C150" s="15" t="str">
        <f t="shared" si="13"/>
        <v>Ik kan belangrijke informatie uit een verhaal of presentatie vertellen.</v>
      </c>
      <c r="D150" s="16" t="str">
        <f t="shared" si="14"/>
        <v>Middenbouw</v>
      </c>
      <c r="E150" s="26"/>
      <c r="F150" s="17" t="s">
        <v>486</v>
      </c>
    </row>
    <row r="151" spans="1:6">
      <c r="A151" s="14" t="s">
        <v>494</v>
      </c>
      <c r="B151" s="15" t="str">
        <f t="shared" si="12"/>
        <v>Ze kunnen informatie uit een verhaal of presentatie selecteren.</v>
      </c>
      <c r="C151" s="15" t="str">
        <f t="shared" si="13"/>
        <v>Ik kan belangrijke informatie uit een verhaal of presentatie vertellen.</v>
      </c>
      <c r="D151" s="16" t="str">
        <f t="shared" si="14"/>
        <v>Middenbouw</v>
      </c>
      <c r="E151" s="26"/>
      <c r="F151" s="17" t="s">
        <v>487</v>
      </c>
    </row>
    <row r="152" spans="1:6">
      <c r="A152" s="14" t="s">
        <v>494</v>
      </c>
      <c r="B152" s="15" t="str">
        <f t="shared" si="12"/>
        <v>Ze kunnen informatie uit een verhaal of presentatie selecteren.</v>
      </c>
      <c r="C152" s="15" t="str">
        <f t="shared" si="13"/>
        <v>Ik kan belangrijke informatie uit een verhaal of presentatie vertellen.</v>
      </c>
      <c r="D152" s="16" t="str">
        <f t="shared" si="14"/>
        <v>Middenbouw</v>
      </c>
      <c r="E152" s="26"/>
      <c r="F152" s="17" t="s">
        <v>487</v>
      </c>
    </row>
    <row r="153" spans="1:6">
      <c r="A153" s="14" t="s">
        <v>494</v>
      </c>
      <c r="B153" s="15" t="str">
        <f t="shared" si="12"/>
        <v>Ze kunnen informatie uit een verhaal of presentatie selecteren.</v>
      </c>
      <c r="C153" s="15" t="str">
        <f t="shared" si="13"/>
        <v>Ik kan belangrijke informatie uit een verhaal of presentatie vertellen.</v>
      </c>
      <c r="D153" s="16" t="str">
        <f t="shared" si="14"/>
        <v>Middenbouw</v>
      </c>
      <c r="E153" s="26"/>
      <c r="F153" s="5" t="s">
        <v>488</v>
      </c>
    </row>
    <row r="154" spans="1:6">
      <c r="A154" s="14" t="s">
        <v>494</v>
      </c>
      <c r="B154" s="15" t="str">
        <f t="shared" si="12"/>
        <v>Ze kunnen informatie uit een verhaal of presentatie selecteren.</v>
      </c>
      <c r="C154" s="15" t="str">
        <f t="shared" si="13"/>
        <v>Ik kan belangrijke informatie uit een verhaal of presentatie vertellen.</v>
      </c>
      <c r="D154" s="16" t="str">
        <f t="shared" si="14"/>
        <v>Middenbouw</v>
      </c>
      <c r="E154" s="26"/>
      <c r="F154" s="5" t="s">
        <v>488</v>
      </c>
    </row>
    <row r="155" spans="1:6">
      <c r="A155" s="14" t="s">
        <v>494</v>
      </c>
      <c r="B155" s="15" t="str">
        <f t="shared" si="12"/>
        <v>Ze kunnen informatie uit een verhaal of presentatie selecteren.</v>
      </c>
      <c r="C155" s="15" t="str">
        <f t="shared" si="13"/>
        <v>Ik kan belangrijke informatie uit een verhaal of presentatie vertellen.</v>
      </c>
      <c r="D155" s="16" t="str">
        <f t="shared" si="14"/>
        <v>Middenbouw</v>
      </c>
      <c r="E155" s="26"/>
      <c r="F155" s="5" t="s">
        <v>489</v>
      </c>
    </row>
    <row r="156" spans="1:6">
      <c r="A156" s="14" t="s">
        <v>494</v>
      </c>
      <c r="B156" s="15" t="str">
        <f t="shared" si="12"/>
        <v>Ze kunnen informatie uit een verhaal of presentatie selecteren.</v>
      </c>
      <c r="C156" s="15" t="str">
        <f t="shared" si="13"/>
        <v>Ik kan belangrijke informatie uit een verhaal of presentatie vertellen.</v>
      </c>
      <c r="D156" s="16" t="str">
        <f t="shared" si="14"/>
        <v>Middenbouw</v>
      </c>
      <c r="E156" s="26"/>
      <c r="F156" s="5" t="s">
        <v>489</v>
      </c>
    </row>
    <row r="157" spans="1:6">
      <c r="A157" s="14" t="s">
        <v>494</v>
      </c>
      <c r="B157" s="15" t="str">
        <f t="shared" si="12"/>
        <v>Ze kunnen informatie uit een verhaal of presentatie selecteren.</v>
      </c>
      <c r="C157" s="15" t="str">
        <f t="shared" si="13"/>
        <v>Ik kan belangrijke informatie uit een verhaal of presentatie vertellen.</v>
      </c>
      <c r="D157" s="16" t="str">
        <f t="shared" si="14"/>
        <v>Middenbouw</v>
      </c>
      <c r="E157" s="26"/>
      <c r="F157" s="5" t="s">
        <v>490</v>
      </c>
    </row>
    <row r="158" spans="1:6">
      <c r="A158" s="14" t="s">
        <v>494</v>
      </c>
      <c r="B158" s="15" t="str">
        <f t="shared" si="12"/>
        <v>Ze kunnen informatie uit een verhaal of presentatie selecteren.</v>
      </c>
      <c r="C158" s="15" t="str">
        <f t="shared" si="13"/>
        <v>Ik kan belangrijke informatie uit een verhaal of presentatie vertellen.</v>
      </c>
      <c r="D158" s="16" t="str">
        <f t="shared" si="14"/>
        <v>Middenbouw</v>
      </c>
      <c r="E158" s="26"/>
      <c r="F158" s="5" t="s">
        <v>490</v>
      </c>
    </row>
    <row r="159" spans="1:6">
      <c r="A159" s="14" t="s">
        <v>494</v>
      </c>
      <c r="B159" s="15" t="str">
        <f t="shared" si="12"/>
        <v>Ze kunnen informatie uit een verhaal of presentatie selecteren.</v>
      </c>
      <c r="C159" s="15" t="str">
        <f t="shared" si="13"/>
        <v>Ik kan belangrijke informatie uit een verhaal of presentatie vertellen.</v>
      </c>
      <c r="D159" s="16" t="str">
        <f t="shared" si="14"/>
        <v>Middenbouw</v>
      </c>
      <c r="E159" s="26"/>
      <c r="F159" s="5" t="s">
        <v>491</v>
      </c>
    </row>
    <row r="160" spans="1:6">
      <c r="A160" s="14" t="s">
        <v>494</v>
      </c>
      <c r="B160" s="15" t="str">
        <f t="shared" si="12"/>
        <v>Ze kunnen informatie uit een verhaal of presentatie selecteren.</v>
      </c>
      <c r="C160" s="15" t="str">
        <f t="shared" si="13"/>
        <v>Ik kan belangrijke informatie uit een verhaal of presentatie vertellen.</v>
      </c>
      <c r="D160" s="16" t="str">
        <f t="shared" si="14"/>
        <v>Middenbouw</v>
      </c>
      <c r="E160" s="26"/>
      <c r="F160" s="17" t="s">
        <v>491</v>
      </c>
    </row>
    <row r="161" spans="1:6">
      <c r="A161" s="14" t="s">
        <v>494</v>
      </c>
      <c r="B161" s="15" t="str">
        <f t="shared" si="12"/>
        <v>Ze kunnen informatie uit een verhaal of presentatie selecteren.</v>
      </c>
      <c r="C161" s="15" t="str">
        <f t="shared" si="13"/>
        <v>Ik kan belangrijke informatie uit een verhaal of presentatie vertellen.</v>
      </c>
      <c r="D161" s="16" t="str">
        <f t="shared" si="14"/>
        <v>Middenbouw</v>
      </c>
      <c r="E161" s="26"/>
      <c r="F161" s="17" t="s">
        <v>492</v>
      </c>
    </row>
    <row r="162" spans="1:6">
      <c r="A162" s="14" t="s">
        <v>494</v>
      </c>
      <c r="B162" s="15" t="str">
        <f t="shared" ref="B162:B191" si="15">IF(A162="1.5.1","Kinderen kunnen de hoofdgedachte uit een verhaal of presentatie afleiden.",IF(A162="1.5.2","Ze benutten de structuur van het verhaal of de presentatie bij het beluisteren ervan.",IF(A162="1.5.3","Ze kunnen verwijs- en oorzaak-gevolgrelaties in een verhaal of presentatie verwoorden.",IF(A162="1.5.4","Ze kunnen informatie uit een verhaal of presentatie selecteren.",IF(A162="1.5.5","Ze kunnen een verhaal of presentatie in eigen woorden samenvatten.",IF(A162="1.5.6","Kinderen kunnen kritisch luisteren naar mondelinge informatie.",IF(A162="1.5.7","Ze maken onderscheid tussen feiten en meningen.",IF(A162="1.5.8","Ze kunnen informatie uit diverse media selecteren.",IF(A162="1.5.9","Ze leggen verbanden tussen kennis uit diverse media.",IF(A162="1.5.10","Ze zijn zich bewust van de impact van media in het dagelijks leven.","Voer tussendoel in"))))))))))</f>
        <v>Ze kunnen informatie uit een verhaal of presentatie selecteren.</v>
      </c>
      <c r="C162" s="15" t="str">
        <f t="shared" ref="C162:C191" si="16">IF(A162="1.5.1","Ik kan de hoofdgedachte uit een verhaal of presentatie halen.",IF(A162="1.5.2","Ik herken het begin, de kern en het slot als ik luister naar een verhaal.",IF(A162="1.5.3","Ik kan het verschil aangeven tussen oorzaak en gevolg in een vertelling.",IF(A162="1.5.4","Ik kan belangrijke informatie uit een verhaal of presentatie vertellen.",IF(A162="1.5.5","Ik kan in korte zinnen navertellen of opschrijven waar een verhaal of presentatie over gaat.",IF(A162="1.5.6","Ik kan kritisch luisteren naar gesproken informatie.",IF(A162="1.5.7","Ik kan een duidelijk onderscheid maken tussen feit en mening.",IF(A162="1.5.8","Ik kan informatie selecteren uit verschillende soorten bronnen.",IF(A162="1.5.9","Ik kan informatie uit verschillende bronnen met elkaar vergelijken.",IF(A162="1.5.10","Ik kan vertellen over de invloeden van verschillende soorten media in het leven.","Voer tussendoel in"))))))))))</f>
        <v>Ik kan belangrijke informatie uit een verhaal of presentatie vertellen.</v>
      </c>
      <c r="D162" s="16" t="str">
        <f t="shared" ref="D162:D191" si="17">IF(A162="1.5.1","Middenbouw",IF(A162="1.5.2","Middenbouw",IF(A162="1.5.3","Middenbouw",IF(A162="1.5.4","Middenbouw",IF(A162="1.5.5","Middenbouw",IF(A162="1.5.6","Bovenbouw",IF(A162="1.5.7","Bovenbouw",IF(A162="1.5.8","Bovenbouw",IF(A162="1.5.9","Bovenbouw",IF(A162="1.5.10","Bovenbouw","Onbepaald"))))))))))</f>
        <v>Middenbouw</v>
      </c>
      <c r="E162" s="26"/>
      <c r="F162" s="5" t="s">
        <v>492</v>
      </c>
    </row>
    <row r="163" spans="1:6">
      <c r="A163" s="14" t="s">
        <v>494</v>
      </c>
      <c r="B163" s="15" t="str">
        <f t="shared" si="15"/>
        <v>Ze kunnen informatie uit een verhaal of presentatie selecteren.</v>
      </c>
      <c r="C163" s="15" t="str">
        <f t="shared" si="16"/>
        <v>Ik kan belangrijke informatie uit een verhaal of presentatie vertellen.</v>
      </c>
      <c r="D163" s="16" t="str">
        <f t="shared" si="17"/>
        <v>Middenbouw</v>
      </c>
      <c r="E163" s="26"/>
      <c r="F163" s="5" t="s">
        <v>493</v>
      </c>
    </row>
    <row r="164" spans="1:6">
      <c r="A164" s="14" t="s">
        <v>494</v>
      </c>
      <c r="B164" s="15" t="str">
        <f t="shared" si="15"/>
        <v>Ze kunnen informatie uit een verhaal of presentatie selecteren.</v>
      </c>
      <c r="C164" s="15" t="str">
        <f t="shared" si="16"/>
        <v>Ik kan belangrijke informatie uit een verhaal of presentatie vertellen.</v>
      </c>
      <c r="D164" s="16" t="str">
        <f t="shared" si="17"/>
        <v>Middenbouw</v>
      </c>
      <c r="E164" s="26"/>
      <c r="F164" s="5" t="s">
        <v>493</v>
      </c>
    </row>
    <row r="165" spans="1:6">
      <c r="A165" s="14" t="s">
        <v>510</v>
      </c>
      <c r="B165" s="15" t="str">
        <f t="shared" si="15"/>
        <v>Ze kunnen een verhaal of presentatie in eigen woorden samenvatten.</v>
      </c>
      <c r="C165" s="15" t="str">
        <f t="shared" si="16"/>
        <v>Ik kan in korte zinnen navertellen of opschrijven waar een verhaal of presentatie over gaat.</v>
      </c>
      <c r="D165" s="16" t="str">
        <f t="shared" si="17"/>
        <v>Middenbouw</v>
      </c>
      <c r="E165" s="26"/>
      <c r="F165" s="5" t="s">
        <v>504</v>
      </c>
    </row>
    <row r="166" spans="1:6">
      <c r="A166" s="14" t="s">
        <v>510</v>
      </c>
      <c r="B166" s="15" t="str">
        <f t="shared" si="15"/>
        <v>Ze kunnen een verhaal of presentatie in eigen woorden samenvatten.</v>
      </c>
      <c r="C166" s="15" t="str">
        <f t="shared" si="16"/>
        <v>Ik kan in korte zinnen navertellen of opschrijven waar een verhaal of presentatie over gaat.</v>
      </c>
      <c r="D166" s="16" t="str">
        <f t="shared" si="17"/>
        <v>Middenbouw</v>
      </c>
      <c r="E166" s="26"/>
      <c r="F166" s="5" t="s">
        <v>505</v>
      </c>
    </row>
    <row r="167" spans="1:6">
      <c r="A167" s="9" t="s">
        <v>510</v>
      </c>
      <c r="B167" s="15" t="str">
        <f t="shared" si="15"/>
        <v>Ze kunnen een verhaal of presentatie in eigen woorden samenvatten.</v>
      </c>
      <c r="C167" s="15" t="str">
        <f t="shared" si="16"/>
        <v>Ik kan in korte zinnen navertellen of opschrijven waar een verhaal of presentatie over gaat.</v>
      </c>
      <c r="D167" s="16" t="str">
        <f t="shared" si="17"/>
        <v>Middenbouw</v>
      </c>
      <c r="E167" s="26"/>
      <c r="F167" s="5" t="s">
        <v>506</v>
      </c>
    </row>
    <row r="168" spans="1:6">
      <c r="A168" s="9" t="s">
        <v>540</v>
      </c>
      <c r="B168" s="15" t="str">
        <f t="shared" si="15"/>
        <v>Kinderen kunnen kritisch luisteren naar mondelinge informatie.</v>
      </c>
      <c r="C168" s="15" t="str">
        <f t="shared" si="16"/>
        <v>Ik kan kritisch luisteren naar gesproken informatie.</v>
      </c>
      <c r="D168" s="16" t="str">
        <f t="shared" si="17"/>
        <v>Bovenbouw</v>
      </c>
      <c r="E168" s="26"/>
      <c r="F168" s="5" t="s">
        <v>535</v>
      </c>
    </row>
    <row r="169" spans="1:6">
      <c r="A169" s="9" t="s">
        <v>540</v>
      </c>
      <c r="B169" s="15" t="str">
        <f t="shared" si="15"/>
        <v>Kinderen kunnen kritisch luisteren naar mondelinge informatie.</v>
      </c>
      <c r="C169" s="15" t="str">
        <f t="shared" si="16"/>
        <v>Ik kan kritisch luisteren naar gesproken informatie.</v>
      </c>
      <c r="D169" s="16" t="str">
        <f t="shared" si="17"/>
        <v>Bovenbouw</v>
      </c>
      <c r="E169" s="26"/>
      <c r="F169" s="5" t="s">
        <v>564</v>
      </c>
    </row>
    <row r="170" spans="1:6">
      <c r="A170" s="9" t="s">
        <v>540</v>
      </c>
      <c r="B170" s="15" t="str">
        <f t="shared" si="15"/>
        <v>Kinderen kunnen kritisch luisteren naar mondelinge informatie.</v>
      </c>
      <c r="C170" s="15" t="str">
        <f t="shared" si="16"/>
        <v>Ik kan kritisch luisteren naar gesproken informatie.</v>
      </c>
      <c r="D170" s="16" t="str">
        <f t="shared" si="17"/>
        <v>Bovenbouw</v>
      </c>
      <c r="E170" s="26"/>
      <c r="F170" s="5" t="s">
        <v>570</v>
      </c>
    </row>
    <row r="171" spans="1:6">
      <c r="A171" s="9" t="s">
        <v>544</v>
      </c>
      <c r="B171" s="15" t="str">
        <f t="shared" si="15"/>
        <v>Ze maken onderscheid tussen feiten en meningen.</v>
      </c>
      <c r="C171" s="15" t="str">
        <f t="shared" si="16"/>
        <v>Ik kan een duidelijk onderscheid maken tussen feit en mening.</v>
      </c>
      <c r="D171" s="16" t="str">
        <f t="shared" si="17"/>
        <v>Bovenbouw</v>
      </c>
      <c r="E171" s="26"/>
      <c r="F171" s="5" t="s">
        <v>543</v>
      </c>
    </row>
    <row r="172" spans="1:6">
      <c r="A172" s="9" t="s">
        <v>544</v>
      </c>
      <c r="B172" s="15" t="str">
        <f t="shared" si="15"/>
        <v>Ze maken onderscheid tussen feiten en meningen.</v>
      </c>
      <c r="C172" s="15" t="str">
        <f t="shared" si="16"/>
        <v>Ik kan een duidelijk onderscheid maken tussen feit en mening.</v>
      </c>
      <c r="D172" s="16" t="str">
        <f t="shared" si="17"/>
        <v>Bovenbouw</v>
      </c>
      <c r="E172" s="26"/>
      <c r="F172" s="5" t="s">
        <v>545</v>
      </c>
    </row>
    <row r="173" spans="1:6">
      <c r="A173" s="19" t="s">
        <v>544</v>
      </c>
      <c r="B173" s="15" t="str">
        <f t="shared" si="15"/>
        <v>Ze maken onderscheid tussen feiten en meningen.</v>
      </c>
      <c r="C173" s="15" t="str">
        <f t="shared" si="16"/>
        <v>Ik kan een duidelijk onderscheid maken tussen feit en mening.</v>
      </c>
      <c r="D173" s="16" t="str">
        <f t="shared" si="17"/>
        <v>Bovenbouw</v>
      </c>
      <c r="E173" s="26"/>
      <c r="F173" s="5" t="s">
        <v>547</v>
      </c>
    </row>
    <row r="174" spans="1:6">
      <c r="A174" s="9" t="s">
        <v>544</v>
      </c>
      <c r="B174" s="15" t="str">
        <f t="shared" si="15"/>
        <v>Ze maken onderscheid tussen feiten en meningen.</v>
      </c>
      <c r="C174" s="15" t="str">
        <f t="shared" si="16"/>
        <v>Ik kan een duidelijk onderscheid maken tussen feit en mening.</v>
      </c>
      <c r="D174" s="16" t="str">
        <f t="shared" si="17"/>
        <v>Bovenbouw</v>
      </c>
      <c r="E174" s="26"/>
      <c r="F174" s="5" t="s">
        <v>548</v>
      </c>
    </row>
    <row r="175" spans="1:6">
      <c r="A175" s="9" t="s">
        <v>544</v>
      </c>
      <c r="B175" s="15" t="str">
        <f t="shared" si="15"/>
        <v>Ze maken onderscheid tussen feiten en meningen.</v>
      </c>
      <c r="C175" s="15" t="str">
        <f t="shared" si="16"/>
        <v>Ik kan een duidelijk onderscheid maken tussen feit en mening.</v>
      </c>
      <c r="D175" s="16" t="str">
        <f t="shared" si="17"/>
        <v>Bovenbouw</v>
      </c>
      <c r="E175" s="26"/>
      <c r="F175" s="5" t="s">
        <v>549</v>
      </c>
    </row>
    <row r="176" spans="1:6">
      <c r="A176" s="9" t="s">
        <v>544</v>
      </c>
      <c r="B176" s="15" t="str">
        <f t="shared" si="15"/>
        <v>Ze maken onderscheid tussen feiten en meningen.</v>
      </c>
      <c r="C176" s="15" t="str">
        <f t="shared" si="16"/>
        <v>Ik kan een duidelijk onderscheid maken tussen feit en mening.</v>
      </c>
      <c r="D176" s="16" t="str">
        <f t="shared" si="17"/>
        <v>Bovenbouw</v>
      </c>
      <c r="E176" s="26"/>
      <c r="F176" s="5" t="s">
        <v>550</v>
      </c>
    </row>
    <row r="177" spans="1:6">
      <c r="A177" s="9" t="s">
        <v>544</v>
      </c>
      <c r="B177" s="15" t="str">
        <f t="shared" si="15"/>
        <v>Ze maken onderscheid tussen feiten en meningen.</v>
      </c>
      <c r="C177" s="15" t="str">
        <f t="shared" si="16"/>
        <v>Ik kan een duidelijk onderscheid maken tussen feit en mening.</v>
      </c>
      <c r="D177" s="16" t="str">
        <f t="shared" si="17"/>
        <v>Bovenbouw</v>
      </c>
      <c r="E177" s="26"/>
      <c r="F177" s="5" t="s">
        <v>551</v>
      </c>
    </row>
    <row r="178" spans="1:6">
      <c r="A178" s="9" t="s">
        <v>544</v>
      </c>
      <c r="B178" s="15" t="str">
        <f t="shared" si="15"/>
        <v>Ze maken onderscheid tussen feiten en meningen.</v>
      </c>
      <c r="C178" s="15" t="str">
        <f t="shared" si="16"/>
        <v>Ik kan een duidelijk onderscheid maken tussen feit en mening.</v>
      </c>
      <c r="D178" s="16" t="str">
        <f t="shared" si="17"/>
        <v>Bovenbouw</v>
      </c>
      <c r="E178" s="26"/>
      <c r="F178" s="5" t="s">
        <v>552</v>
      </c>
    </row>
    <row r="179" spans="1:6">
      <c r="A179" s="9" t="s">
        <v>544</v>
      </c>
      <c r="B179" s="15" t="str">
        <f t="shared" si="15"/>
        <v>Ze maken onderscheid tussen feiten en meningen.</v>
      </c>
      <c r="C179" s="15" t="str">
        <f t="shared" si="16"/>
        <v>Ik kan een duidelijk onderscheid maken tussen feit en mening.</v>
      </c>
      <c r="D179" s="16" t="str">
        <f t="shared" si="17"/>
        <v>Bovenbouw</v>
      </c>
      <c r="E179" s="26"/>
      <c r="F179" s="5" t="s">
        <v>553</v>
      </c>
    </row>
    <row r="180" spans="1:6">
      <c r="A180" s="9" t="s">
        <v>544</v>
      </c>
      <c r="B180" s="15" t="str">
        <f t="shared" si="15"/>
        <v>Ze maken onderscheid tussen feiten en meningen.</v>
      </c>
      <c r="C180" s="15" t="str">
        <f t="shared" si="16"/>
        <v>Ik kan een duidelijk onderscheid maken tussen feit en mening.</v>
      </c>
      <c r="D180" s="16" t="str">
        <f t="shared" si="17"/>
        <v>Bovenbouw</v>
      </c>
      <c r="E180" s="26"/>
      <c r="F180" s="5" t="s">
        <v>554</v>
      </c>
    </row>
    <row r="181" spans="1:6">
      <c r="A181" s="9" t="s">
        <v>544</v>
      </c>
      <c r="B181" s="15" t="str">
        <f t="shared" si="15"/>
        <v>Ze maken onderscheid tussen feiten en meningen.</v>
      </c>
      <c r="C181" s="15" t="str">
        <f t="shared" si="16"/>
        <v>Ik kan een duidelijk onderscheid maken tussen feit en mening.</v>
      </c>
      <c r="D181" s="16" t="str">
        <f t="shared" si="17"/>
        <v>Bovenbouw</v>
      </c>
      <c r="E181" s="26"/>
      <c r="F181" s="5" t="s">
        <v>555</v>
      </c>
    </row>
    <row r="182" spans="1:6">
      <c r="A182" s="9" t="s">
        <v>544</v>
      </c>
      <c r="B182" s="15" t="str">
        <f t="shared" si="15"/>
        <v>Ze maken onderscheid tussen feiten en meningen.</v>
      </c>
      <c r="C182" s="15" t="str">
        <f t="shared" si="16"/>
        <v>Ik kan een duidelijk onderscheid maken tussen feit en mening.</v>
      </c>
      <c r="D182" s="16" t="str">
        <f t="shared" si="17"/>
        <v>Bovenbouw</v>
      </c>
      <c r="E182" s="26"/>
      <c r="F182" s="5" t="s">
        <v>556</v>
      </c>
    </row>
    <row r="183" spans="1:6">
      <c r="A183" s="9" t="s">
        <v>544</v>
      </c>
      <c r="B183" s="15" t="str">
        <f t="shared" si="15"/>
        <v>Ze maken onderscheid tussen feiten en meningen.</v>
      </c>
      <c r="C183" s="15" t="str">
        <f t="shared" si="16"/>
        <v>Ik kan een duidelijk onderscheid maken tussen feit en mening.</v>
      </c>
      <c r="D183" s="16" t="str">
        <f t="shared" si="17"/>
        <v>Bovenbouw</v>
      </c>
      <c r="E183" s="26"/>
      <c r="F183" s="5" t="s">
        <v>563</v>
      </c>
    </row>
    <row r="184" spans="1:6">
      <c r="A184" s="9" t="s">
        <v>544</v>
      </c>
      <c r="B184" s="15" t="str">
        <f t="shared" si="15"/>
        <v>Ze maken onderscheid tussen feiten en meningen.</v>
      </c>
      <c r="C184" s="15" t="str">
        <f t="shared" si="16"/>
        <v>Ik kan een duidelijk onderscheid maken tussen feit en mening.</v>
      </c>
      <c r="D184" s="16" t="str">
        <f t="shared" si="17"/>
        <v>Bovenbouw</v>
      </c>
      <c r="E184" s="26"/>
      <c r="F184" s="5" t="s">
        <v>564</v>
      </c>
    </row>
    <row r="185" spans="1:6">
      <c r="A185" s="9" t="s">
        <v>544</v>
      </c>
      <c r="B185" s="15" t="str">
        <f t="shared" si="15"/>
        <v>Ze maken onderscheid tussen feiten en meningen.</v>
      </c>
      <c r="C185" s="15" t="str">
        <f t="shared" si="16"/>
        <v>Ik kan een duidelijk onderscheid maken tussen feit en mening.</v>
      </c>
      <c r="D185" s="16" t="str">
        <f t="shared" si="17"/>
        <v>Bovenbouw</v>
      </c>
      <c r="E185" s="26"/>
      <c r="F185" s="5" t="s">
        <v>579</v>
      </c>
    </row>
    <row r="186" spans="1:6">
      <c r="A186" s="9" t="s">
        <v>544</v>
      </c>
      <c r="B186" s="15" t="str">
        <f t="shared" si="15"/>
        <v>Ze maken onderscheid tussen feiten en meningen.</v>
      </c>
      <c r="C186" s="15" t="str">
        <f t="shared" si="16"/>
        <v>Ik kan een duidelijk onderscheid maken tussen feit en mening.</v>
      </c>
      <c r="D186" s="16" t="str">
        <f t="shared" si="17"/>
        <v>Bovenbouw</v>
      </c>
      <c r="E186" s="26"/>
      <c r="F186" s="5" t="s">
        <v>580</v>
      </c>
    </row>
    <row r="187" spans="1:6">
      <c r="A187" s="9" t="s">
        <v>546</v>
      </c>
      <c r="B187" s="15" t="str">
        <f t="shared" si="15"/>
        <v>Ze kunnen informatie uit diverse media selecteren.</v>
      </c>
      <c r="C187" s="15" t="str">
        <f t="shared" si="16"/>
        <v>Ik kan informatie selecteren uit verschillende soorten bronnen.</v>
      </c>
      <c r="D187" s="16" t="str">
        <f t="shared" si="17"/>
        <v>Bovenbouw</v>
      </c>
      <c r="E187" s="26"/>
      <c r="F187" s="5" t="s">
        <v>545</v>
      </c>
    </row>
    <row r="188" spans="1:6">
      <c r="A188" s="9" t="s">
        <v>546</v>
      </c>
      <c r="B188" s="15" t="str">
        <f t="shared" si="15"/>
        <v>Ze kunnen informatie uit diverse media selecteren.</v>
      </c>
      <c r="C188" s="15" t="str">
        <f t="shared" si="16"/>
        <v>Ik kan informatie selecteren uit verschillende soorten bronnen.</v>
      </c>
      <c r="D188" s="16" t="str">
        <f t="shared" si="17"/>
        <v>Bovenbouw</v>
      </c>
      <c r="E188" s="26"/>
      <c r="F188" s="5" t="s">
        <v>563</v>
      </c>
    </row>
    <row r="189" spans="1:6">
      <c r="A189" s="9" t="s">
        <v>546</v>
      </c>
      <c r="B189" s="15" t="str">
        <f t="shared" si="15"/>
        <v>Ze kunnen informatie uit diverse media selecteren.</v>
      </c>
      <c r="C189" s="15" t="str">
        <f t="shared" si="16"/>
        <v>Ik kan informatie selecteren uit verschillende soorten bronnen.</v>
      </c>
      <c r="D189" s="16" t="str">
        <f t="shared" si="17"/>
        <v>Bovenbouw</v>
      </c>
      <c r="E189" s="26"/>
      <c r="F189" s="5" t="s">
        <v>564</v>
      </c>
    </row>
    <row r="190" spans="1:6">
      <c r="A190" s="9" t="s">
        <v>546</v>
      </c>
      <c r="B190" s="15" t="str">
        <f t="shared" si="15"/>
        <v>Ze kunnen informatie uit diverse media selecteren.</v>
      </c>
      <c r="C190" s="15" t="str">
        <f t="shared" si="16"/>
        <v>Ik kan informatie selecteren uit verschillende soorten bronnen.</v>
      </c>
      <c r="D190" s="16" t="str">
        <f t="shared" si="17"/>
        <v>Bovenbouw</v>
      </c>
      <c r="E190" s="26"/>
      <c r="F190" s="5" t="s">
        <v>579</v>
      </c>
    </row>
    <row r="191" spans="1:6">
      <c r="A191" s="9" t="s">
        <v>565</v>
      </c>
      <c r="B191" s="15" t="str">
        <f t="shared" si="15"/>
        <v>Ze leggen verbanden tussen kennis uit diverse media.</v>
      </c>
      <c r="C191" s="15" t="str">
        <f t="shared" si="16"/>
        <v>Ik kan informatie uit verschillende bronnen met elkaar vergelijken.</v>
      </c>
      <c r="D191" s="16" t="str">
        <f t="shared" si="17"/>
        <v>Bovenbouw</v>
      </c>
      <c r="E191" s="26"/>
      <c r="F191" s="5" t="s">
        <v>564</v>
      </c>
    </row>
    <row r="192" spans="1:6">
      <c r="A192" s="9" t="s">
        <v>544</v>
      </c>
      <c r="B192" s="15" t="str">
        <f t="shared" ref="B192:B204" si="18">IF(A192="1.5.1","Kinderen kunnen de hoofdgedachte uit een verhaal of presentatie afleiden.",IF(A192="1.5.2","Ze benutten de structuur van het verhaal of de presentatie bij het beluisteren ervan.",IF(A192="1.5.3","Ze kunnen verwijs- en oorzaak-gevolgrelaties in een verhaal of presentatie verwoorden.",IF(A192="1.5.4","Ze kunnen informatie uit een verhaal of presentatie selecteren.",IF(A192="1.5.5","Ze kunnen een verhaal of presentatie in eigen woorden samenvatten.",IF(A192="1.5.6","Kinderen kunnen kritisch luisteren naar mondelinge informatie.",IF(A192="1.5.7","Ze maken onderscheid tussen feiten en meningen.",IF(A192="1.5.8","Ze kunnen informatie uit diverse media selecteren.",IF(A192="1.5.9","Ze leggen verbanden tussen kennis uit diverse media.",IF(A192="1.5.10","Ze zijn zich bewust van de impact van media in het dagelijks leven.","Voer tussendoel in"))))))))))</f>
        <v>Ze maken onderscheid tussen feiten en meningen.</v>
      </c>
      <c r="C192" s="15" t="str">
        <f t="shared" ref="C192:C204" si="19">IF(A192="1.5.1","Ik kan de hoofdgedachte uit een verhaal of presentatie halen.",IF(A192="1.5.2","Ik herken het begin, de kern en het slot als ik luister naar een verhaal.",IF(A192="1.5.3","Ik kan het verschil aangeven tussen oorzaak en gevolg in een vertelling.",IF(A192="1.5.4","Ik kan belangrijke informatie uit een verhaal of presentatie vertellen.",IF(A192="1.5.5","Ik kan in korte zinnen navertellen of opschrijven waar een verhaal of presentatie over gaat.",IF(A192="1.5.6","Ik kan kritisch luisteren naar gesproken informatie.",IF(A192="1.5.7","Ik kan een duidelijk onderscheid maken tussen feit en mening.",IF(A192="1.5.8","Ik kan informatie selecteren uit verschillende soorten bronnen.",IF(A192="1.5.9","Ik kan informatie uit verschillende bronnen met elkaar vergelijken.",IF(A192="1.5.10","Ik kan vertellen over de invloeden van verschillende soorten media in het leven.","Voer tussendoel in"))))))))))</f>
        <v>Ik kan een duidelijk onderscheid maken tussen feit en mening.</v>
      </c>
      <c r="D192" s="16" t="str">
        <f t="shared" ref="D192:D204" si="20">IF(A192="1.5.1","Middenbouw",IF(A192="1.5.2","Middenbouw",IF(A192="1.5.3","Middenbouw",IF(A192="1.5.4","Middenbouw",IF(A192="1.5.5","Middenbouw",IF(A192="1.5.6","Bovenbouw",IF(A192="1.5.7","Bovenbouw",IF(A192="1.5.8","Bovenbouw",IF(A192="1.5.9","Bovenbouw",IF(A192="1.5.10","Bovenbouw","Onbepaald"))))))))))</f>
        <v>Bovenbouw</v>
      </c>
      <c r="E192" s="26">
        <v>6</v>
      </c>
      <c r="F192" s="5" t="s">
        <v>798</v>
      </c>
    </row>
    <row r="193" spans="1:6">
      <c r="A193" s="9" t="s">
        <v>566</v>
      </c>
      <c r="B193" s="15" t="str">
        <f t="shared" si="18"/>
        <v>Ze zijn zich bewust van de impact van media in het dagelijks leven.</v>
      </c>
      <c r="C193" s="15" t="str">
        <f t="shared" si="19"/>
        <v>Ik kan vertellen over de invloeden van verschillende soorten media in het leven.</v>
      </c>
      <c r="D193" s="16" t="str">
        <f t="shared" si="20"/>
        <v>Bovenbouw</v>
      </c>
      <c r="E193" s="26">
        <v>7</v>
      </c>
      <c r="F193" s="5" t="s">
        <v>809</v>
      </c>
    </row>
    <row r="194" spans="1:6">
      <c r="A194" s="9" t="s">
        <v>540</v>
      </c>
      <c r="B194" s="15" t="str">
        <f t="shared" si="18"/>
        <v>Kinderen kunnen kritisch luisteren naar mondelinge informatie.</v>
      </c>
      <c r="C194" s="15" t="str">
        <f t="shared" si="19"/>
        <v>Ik kan kritisch luisteren naar gesproken informatie.</v>
      </c>
      <c r="D194" s="16" t="str">
        <f t="shared" si="20"/>
        <v>Bovenbouw</v>
      </c>
      <c r="E194" s="26">
        <v>7</v>
      </c>
      <c r="F194" s="5" t="s">
        <v>810</v>
      </c>
    </row>
    <row r="195" spans="1:6">
      <c r="A195" s="9" t="s">
        <v>544</v>
      </c>
      <c r="B195" s="15" t="str">
        <f t="shared" si="18"/>
        <v>Ze maken onderscheid tussen feiten en meningen.</v>
      </c>
      <c r="C195" s="15" t="str">
        <f t="shared" si="19"/>
        <v>Ik kan een duidelijk onderscheid maken tussen feit en mening.</v>
      </c>
      <c r="D195" s="16" t="str">
        <f t="shared" si="20"/>
        <v>Bovenbouw</v>
      </c>
      <c r="E195" s="26">
        <v>7</v>
      </c>
      <c r="F195" s="5" t="s">
        <v>810</v>
      </c>
    </row>
    <row r="196" spans="1:6">
      <c r="A196" s="9" t="s">
        <v>540</v>
      </c>
      <c r="B196" s="15" t="str">
        <f t="shared" si="18"/>
        <v>Kinderen kunnen kritisch luisteren naar mondelinge informatie.</v>
      </c>
      <c r="C196" s="15" t="str">
        <f t="shared" si="19"/>
        <v>Ik kan kritisch luisteren naar gesproken informatie.</v>
      </c>
      <c r="D196" s="16" t="str">
        <f t="shared" si="20"/>
        <v>Bovenbouw</v>
      </c>
      <c r="E196" s="26">
        <v>7</v>
      </c>
      <c r="F196" s="5" t="s">
        <v>639</v>
      </c>
    </row>
    <row r="197" spans="1:6">
      <c r="A197" s="9" t="s">
        <v>544</v>
      </c>
      <c r="B197" s="15" t="str">
        <f t="shared" si="18"/>
        <v>Ze maken onderscheid tussen feiten en meningen.</v>
      </c>
      <c r="C197" s="15" t="str">
        <f t="shared" si="19"/>
        <v>Ik kan een duidelijk onderscheid maken tussen feit en mening.</v>
      </c>
      <c r="D197" s="16" t="str">
        <f t="shared" si="20"/>
        <v>Bovenbouw</v>
      </c>
      <c r="E197" s="26">
        <v>7</v>
      </c>
      <c r="F197" s="5" t="s">
        <v>639</v>
      </c>
    </row>
    <row r="198" spans="1:6">
      <c r="A198" s="9" t="s">
        <v>546</v>
      </c>
      <c r="B198" s="15" t="str">
        <f t="shared" si="18"/>
        <v>Ze kunnen informatie uit diverse media selecteren.</v>
      </c>
      <c r="C198" s="15" t="str">
        <f t="shared" si="19"/>
        <v>Ik kan informatie selecteren uit verschillende soorten bronnen.</v>
      </c>
      <c r="D198" s="16" t="str">
        <f t="shared" si="20"/>
        <v>Bovenbouw</v>
      </c>
      <c r="E198" s="26">
        <v>7</v>
      </c>
      <c r="F198" s="5" t="s">
        <v>814</v>
      </c>
    </row>
    <row r="199" spans="1:6">
      <c r="A199" s="9" t="s">
        <v>565</v>
      </c>
      <c r="B199" s="15" t="str">
        <f t="shared" si="18"/>
        <v>Ze leggen verbanden tussen kennis uit diverse media.</v>
      </c>
      <c r="C199" s="15" t="str">
        <f t="shared" si="19"/>
        <v>Ik kan informatie uit verschillende bronnen met elkaar vergelijken.</v>
      </c>
      <c r="D199" s="16" t="str">
        <f t="shared" si="20"/>
        <v>Bovenbouw</v>
      </c>
      <c r="E199" s="26">
        <v>7</v>
      </c>
      <c r="F199" s="5" t="s">
        <v>814</v>
      </c>
    </row>
    <row r="200" spans="1:6">
      <c r="A200" s="9" t="s">
        <v>566</v>
      </c>
      <c r="B200" s="15" t="str">
        <f t="shared" si="18"/>
        <v>Ze zijn zich bewust van de impact van media in het dagelijks leven.</v>
      </c>
      <c r="C200" s="15" t="str">
        <f t="shared" si="19"/>
        <v>Ik kan vertellen over de invloeden van verschillende soorten media in het leven.</v>
      </c>
      <c r="D200" s="16" t="str">
        <f t="shared" si="20"/>
        <v>Bovenbouw</v>
      </c>
      <c r="E200" s="26">
        <v>7</v>
      </c>
      <c r="F200" s="5" t="s">
        <v>814</v>
      </c>
    </row>
    <row r="201" spans="1:6">
      <c r="A201" s="9" t="s">
        <v>546</v>
      </c>
      <c r="B201" s="15" t="str">
        <f t="shared" si="18"/>
        <v>Ze kunnen informatie uit diverse media selecteren.</v>
      </c>
      <c r="C201" s="15" t="str">
        <f t="shared" si="19"/>
        <v>Ik kan informatie selecteren uit verschillende soorten bronnen.</v>
      </c>
      <c r="D201" s="16" t="str">
        <f t="shared" si="20"/>
        <v>Bovenbouw</v>
      </c>
      <c r="E201" s="26">
        <v>7</v>
      </c>
      <c r="F201" s="5" t="s">
        <v>803</v>
      </c>
    </row>
    <row r="202" spans="1:6">
      <c r="A202" s="9" t="s">
        <v>565</v>
      </c>
      <c r="B202" s="15" t="str">
        <f t="shared" si="18"/>
        <v>Ze leggen verbanden tussen kennis uit diverse media.</v>
      </c>
      <c r="C202" s="15" t="str">
        <f t="shared" si="19"/>
        <v>Ik kan informatie uit verschillende bronnen met elkaar vergelijken.</v>
      </c>
      <c r="D202" s="16" t="str">
        <f t="shared" si="20"/>
        <v>Bovenbouw</v>
      </c>
      <c r="E202" s="26">
        <v>7</v>
      </c>
      <c r="F202" s="5" t="s">
        <v>803</v>
      </c>
    </row>
    <row r="203" spans="1:6">
      <c r="A203" s="9" t="s">
        <v>566</v>
      </c>
      <c r="B203" s="15" t="str">
        <f t="shared" si="18"/>
        <v>Ze zijn zich bewust van de impact van media in het dagelijks leven.</v>
      </c>
      <c r="C203" s="15" t="str">
        <f t="shared" si="19"/>
        <v>Ik kan vertellen over de invloeden van verschillende soorten media in het leven.</v>
      </c>
      <c r="D203" s="16" t="str">
        <f t="shared" si="20"/>
        <v>Bovenbouw</v>
      </c>
      <c r="E203" s="26">
        <v>7</v>
      </c>
      <c r="F203" s="5" t="s">
        <v>803</v>
      </c>
    </row>
    <row r="204" spans="1:6">
      <c r="A204" s="9" t="s">
        <v>544</v>
      </c>
      <c r="B204" s="15" t="str">
        <f t="shared" si="18"/>
        <v>Ze maken onderscheid tussen feiten en meningen.</v>
      </c>
      <c r="C204" s="15" t="str">
        <f t="shared" si="19"/>
        <v>Ik kan een duidelijk onderscheid maken tussen feit en mening.</v>
      </c>
      <c r="D204" s="16" t="str">
        <f t="shared" si="20"/>
        <v>Bovenbouw</v>
      </c>
      <c r="E204" s="26">
        <v>8</v>
      </c>
      <c r="F204" s="5" t="s">
        <v>818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A1:F347"/>
  <sheetViews>
    <sheetView tabSelected="1" topLeftCell="C150" zoomScale="110" zoomScaleNormal="110" zoomScalePageLayoutView="125" workbookViewId="0">
      <selection activeCell="E172" sqref="E172"/>
    </sheetView>
  </sheetViews>
  <sheetFormatPr defaultColWidth="11.42578125" defaultRowHeight="14.25"/>
  <cols>
    <col min="1" max="1" width="12" style="9" customWidth="1"/>
    <col min="2" max="3" width="76.42578125" style="15" customWidth="1"/>
    <col min="4" max="4" width="16.42578125" style="18" customWidth="1"/>
    <col min="5" max="5" width="11.42578125" style="18"/>
    <col min="6" max="6" width="64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794</v>
      </c>
      <c r="D1" s="12" t="s">
        <v>1</v>
      </c>
      <c r="E1" s="37" t="s">
        <v>2</v>
      </c>
      <c r="F1" s="13" t="s">
        <v>3</v>
      </c>
    </row>
    <row r="2" spans="1:6">
      <c r="A2" s="9" t="s">
        <v>503</v>
      </c>
      <c r="B2" s="15" t="str">
        <f t="shared" ref="B2:B66" si="0">IF(A2="1.6.1","Kinderen hanteren een geschikte opbouw voor een verhaal of presentatie.",IF(A2="1.6.2","Ze selecteren bij de voorbereiding relevante informatie.",IF(A2="1.6.3","Ze formuleren zorgvuldig en expressief.",IF(A2="1.6.4","Ze maken bij een presentatie gebruik van geheugensteuntjes.",IF(A2="1.6.5","Ze houden rekening met de achtergrondkennis van de toehoorders.",IF(A2="1.6.6","Kinderen bereiden zelfstandig een verhaal of presentatie voor.",IF(A2="1.6.7","Ze kunnen een verhaal of presentatie aan de doelgroep aanpassen.",IF(A2="1.6.8","Ze vertellen en presenteren expressief en op een persoonlijke manier.",IF(A2="1.6.9","Ze kunnen tijdens hun verhaal of presentatie improviseren.",IF(A2="1.6.10","Ze nodigen toehoorders uit tot het stellen van vragen.","Voer tussendoel in"))))))))))</f>
        <v>Kinderen hanteren een geschikte opbouw voor een verhaal of presentatie.</v>
      </c>
      <c r="C2" s="15" t="str">
        <f t="shared" ref="C2:C66" si="1">IF(A2="1.6.1","Ik kan in de goede volgorde een verhaal vertellen of een spreekbeurt houden.",IF(A2="1.6.2","Ik kan de juiste informatie vinden voor een spreekbeurt.",IF(A2="1.6.3","Ik kan duidelijk en levendig spreken.",IF(A2="1.6.4","Ik gebruik geheugensteuntjes bij een verhaal of spreekbeurt.",IF(A2="1.6.5","Ik houd rekening met wat de ander weet als ik iets presenteer.",IF(A2="1.6.6","Ik kan zelfstandig een presentatie of verhaal voorbereiden.",IF(A2="1.6.7","Ik kan een verhaal of presentatie aanpassen aan mijn luistergroep.",IF(A2="1.6.8","Ik creëer een eigen stijl van presenteren of vertellen die past bij mijn eigen persoonlijkheid.",IF(A2="1.6.9","Ik kan tijdens mijn vertellen of presentatie improviseren wanneer dit nodig is.",IF(A2="1.6.10","Ik sta open voor vragen vanuit mijn publiek en nodig hen uit dit te doen.","Voer tussendoel in"))))))))))</f>
        <v>Ik kan in de goede volgorde een verhaal vertellen of een spreekbeurt houden.</v>
      </c>
      <c r="D2" s="16" t="str">
        <f t="shared" ref="D2:D66" si="2">IF(A2="1.6.1","Middenbouw",IF(A2="1.6.2","Middenbouw",IF(A2="1.6.3","Middenbouw",IF(A2="1.6.4","Middenbouw",IF(A2="1.6.5","Middenbouw",IF(A2="1.6.6","Bovenbouw",IF(A2="1.6.7","Bovenbouw",IF(A2="1.6.8","Bovenbouw",IF(A2="1.6.9","Bovenbouw",IF(A2="1.6.10","Bovenbouw","Onbepaald"))))))))))</f>
        <v>Middenbouw</v>
      </c>
      <c r="E2" s="26">
        <v>3</v>
      </c>
      <c r="F2" s="5" t="s">
        <v>693</v>
      </c>
    </row>
    <row r="3" spans="1:6">
      <c r="A3" s="9" t="s">
        <v>503</v>
      </c>
      <c r="B3" s="15" t="str">
        <f t="shared" si="0"/>
        <v>Kinderen hanteren een geschikte opbouw voor een verhaal of presentatie.</v>
      </c>
      <c r="C3" s="15" t="str">
        <f t="shared" si="1"/>
        <v>Ik kan in de goede volgorde een verhaal vertellen of een spreekbeurt houden.</v>
      </c>
      <c r="D3" s="16" t="str">
        <f t="shared" si="2"/>
        <v>Middenbouw</v>
      </c>
      <c r="E3" s="26">
        <v>3</v>
      </c>
      <c r="F3" s="5" t="s">
        <v>690</v>
      </c>
    </row>
    <row r="4" spans="1:6">
      <c r="A4" s="14" t="s">
        <v>503</v>
      </c>
      <c r="B4" s="15" t="str">
        <f t="shared" si="0"/>
        <v>Kinderen hanteren een geschikte opbouw voor een verhaal of presentatie.</v>
      </c>
      <c r="C4" s="15" t="str">
        <f t="shared" si="1"/>
        <v>Ik kan in de goede volgorde een verhaal vertellen of een spreekbeurt houden.</v>
      </c>
      <c r="D4" s="16" t="str">
        <f t="shared" si="2"/>
        <v>Middenbouw</v>
      </c>
      <c r="E4" s="25">
        <v>3</v>
      </c>
      <c r="F4" s="17" t="s">
        <v>694</v>
      </c>
    </row>
    <row r="5" spans="1:6">
      <c r="A5" s="14" t="s">
        <v>503</v>
      </c>
      <c r="B5" s="15" t="str">
        <f t="shared" si="0"/>
        <v>Kinderen hanteren een geschikte opbouw voor een verhaal of presentatie.</v>
      </c>
      <c r="C5" s="15" t="str">
        <f t="shared" si="1"/>
        <v>Ik kan in de goede volgorde een verhaal vertellen of een spreekbeurt houden.</v>
      </c>
      <c r="D5" s="16" t="str">
        <f t="shared" si="2"/>
        <v>Middenbouw</v>
      </c>
      <c r="E5" s="25">
        <v>3</v>
      </c>
      <c r="F5" s="17" t="s">
        <v>696</v>
      </c>
    </row>
    <row r="6" spans="1:6">
      <c r="A6" s="14" t="s">
        <v>503</v>
      </c>
      <c r="B6" s="15" t="str">
        <f t="shared" si="0"/>
        <v>Kinderen hanteren een geschikte opbouw voor een verhaal of presentatie.</v>
      </c>
      <c r="C6" s="15" t="str">
        <f t="shared" si="1"/>
        <v>Ik kan in de goede volgorde een verhaal vertellen of een spreekbeurt houden.</v>
      </c>
      <c r="D6" s="16" t="str">
        <f t="shared" si="2"/>
        <v>Middenbouw</v>
      </c>
      <c r="E6" s="25">
        <v>3</v>
      </c>
      <c r="F6" s="17" t="s">
        <v>711</v>
      </c>
    </row>
    <row r="7" spans="1:6">
      <c r="A7" s="14" t="s">
        <v>503</v>
      </c>
      <c r="B7" s="15" t="str">
        <f t="shared" si="0"/>
        <v>Kinderen hanteren een geschikte opbouw voor een verhaal of presentatie.</v>
      </c>
      <c r="C7" s="15" t="str">
        <f t="shared" si="1"/>
        <v>Ik kan in de goede volgorde een verhaal vertellen of een spreekbeurt houden.</v>
      </c>
      <c r="D7" s="16" t="str">
        <f t="shared" si="2"/>
        <v>Middenbouw</v>
      </c>
      <c r="E7" s="25">
        <v>3</v>
      </c>
      <c r="F7" s="17" t="s">
        <v>715</v>
      </c>
    </row>
    <row r="8" spans="1:6">
      <c r="A8" s="14" t="s">
        <v>495</v>
      </c>
      <c r="B8" s="15" t="str">
        <f t="shared" si="0"/>
        <v>Ze selecteren bij de voorbereiding relevante informatie.</v>
      </c>
      <c r="C8" s="15" t="str">
        <f t="shared" si="1"/>
        <v>Ik kan de juiste informatie vinden voor een spreekbeurt.</v>
      </c>
      <c r="D8" s="16" t="str">
        <f t="shared" si="2"/>
        <v>Middenbouw</v>
      </c>
      <c r="E8" s="26">
        <v>3</v>
      </c>
      <c r="F8" s="5" t="s">
        <v>712</v>
      </c>
    </row>
    <row r="9" spans="1:6">
      <c r="A9" s="14" t="s">
        <v>495</v>
      </c>
      <c r="B9" s="15" t="str">
        <f t="shared" si="0"/>
        <v>Ze selecteren bij de voorbereiding relevante informatie.</v>
      </c>
      <c r="C9" s="15" t="str">
        <f t="shared" si="1"/>
        <v>Ik kan de juiste informatie vinden voor een spreekbeurt.</v>
      </c>
      <c r="D9" s="16" t="str">
        <f t="shared" si="2"/>
        <v>Middenbouw</v>
      </c>
      <c r="E9" s="26">
        <v>3</v>
      </c>
      <c r="F9" s="5" t="s">
        <v>713</v>
      </c>
    </row>
    <row r="10" spans="1:6">
      <c r="A10" s="14" t="s">
        <v>495</v>
      </c>
      <c r="B10" s="15" t="str">
        <f t="shared" si="0"/>
        <v>Ze selecteren bij de voorbereiding relevante informatie.</v>
      </c>
      <c r="C10" s="15" t="str">
        <f t="shared" si="1"/>
        <v>Ik kan de juiste informatie vinden voor een spreekbeurt.</v>
      </c>
      <c r="D10" s="16" t="str">
        <f t="shared" si="2"/>
        <v>Middenbouw</v>
      </c>
      <c r="E10" s="26">
        <v>3</v>
      </c>
      <c r="F10" s="5" t="s">
        <v>693</v>
      </c>
    </row>
    <row r="11" spans="1:6">
      <c r="A11" s="14" t="s">
        <v>495</v>
      </c>
      <c r="B11" s="15" t="str">
        <f t="shared" si="0"/>
        <v>Ze selecteren bij de voorbereiding relevante informatie.</v>
      </c>
      <c r="C11" s="15" t="str">
        <f t="shared" si="1"/>
        <v>Ik kan de juiste informatie vinden voor een spreekbeurt.</v>
      </c>
      <c r="D11" s="16" t="str">
        <f t="shared" si="2"/>
        <v>Middenbouw</v>
      </c>
      <c r="E11" s="26">
        <v>3</v>
      </c>
      <c r="F11" s="5" t="s">
        <v>690</v>
      </c>
    </row>
    <row r="12" spans="1:6">
      <c r="A12" s="14" t="s">
        <v>495</v>
      </c>
      <c r="B12" s="15" t="str">
        <f t="shared" si="0"/>
        <v>Ze selecteren bij de voorbereiding relevante informatie.</v>
      </c>
      <c r="C12" s="15" t="str">
        <f t="shared" si="1"/>
        <v>Ik kan de juiste informatie vinden voor een spreekbeurt.</v>
      </c>
      <c r="D12" s="16" t="str">
        <f t="shared" si="2"/>
        <v>Middenbouw</v>
      </c>
      <c r="E12" s="26">
        <v>3</v>
      </c>
      <c r="F12" s="5" t="s">
        <v>695</v>
      </c>
    </row>
    <row r="13" spans="1:6">
      <c r="A13" s="14" t="s">
        <v>495</v>
      </c>
      <c r="B13" s="15" t="str">
        <f t="shared" si="0"/>
        <v>Ze selecteren bij de voorbereiding relevante informatie.</v>
      </c>
      <c r="C13" s="15" t="str">
        <f t="shared" si="1"/>
        <v>Ik kan de juiste informatie vinden voor een spreekbeurt.</v>
      </c>
      <c r="D13" s="16" t="str">
        <f t="shared" si="2"/>
        <v>Middenbouw</v>
      </c>
      <c r="E13" s="26">
        <v>3</v>
      </c>
      <c r="F13" s="5" t="s">
        <v>711</v>
      </c>
    </row>
    <row r="14" spans="1:6">
      <c r="A14" s="14" t="s">
        <v>495</v>
      </c>
      <c r="B14" s="15" t="str">
        <f t="shared" si="0"/>
        <v>Ze selecteren bij de voorbereiding relevante informatie.</v>
      </c>
      <c r="C14" s="15" t="str">
        <f t="shared" si="1"/>
        <v>Ik kan de juiste informatie vinden voor een spreekbeurt.</v>
      </c>
      <c r="D14" s="16" t="str">
        <f t="shared" si="2"/>
        <v>Middenbouw</v>
      </c>
      <c r="E14" s="26">
        <v>3</v>
      </c>
      <c r="F14" s="5" t="s">
        <v>710</v>
      </c>
    </row>
    <row r="15" spans="1:6">
      <c r="A15" s="14" t="s">
        <v>495</v>
      </c>
      <c r="B15" s="15" t="str">
        <f t="shared" si="0"/>
        <v>Ze selecteren bij de voorbereiding relevante informatie.</v>
      </c>
      <c r="C15" s="15" t="str">
        <f t="shared" si="1"/>
        <v>Ik kan de juiste informatie vinden voor een spreekbeurt.</v>
      </c>
      <c r="D15" s="16" t="str">
        <f t="shared" si="2"/>
        <v>Middenbouw</v>
      </c>
      <c r="E15" s="26">
        <v>3</v>
      </c>
      <c r="F15" s="5" t="s">
        <v>715</v>
      </c>
    </row>
    <row r="16" spans="1:6">
      <c r="A16" s="14" t="s">
        <v>495</v>
      </c>
      <c r="B16" s="15" t="str">
        <f t="shared" si="0"/>
        <v>Ze selecteren bij de voorbereiding relevante informatie.</v>
      </c>
      <c r="C16" s="15" t="str">
        <f t="shared" si="1"/>
        <v>Ik kan de juiste informatie vinden voor een spreekbeurt.</v>
      </c>
      <c r="D16" s="16" t="str">
        <f t="shared" si="2"/>
        <v>Middenbouw</v>
      </c>
      <c r="E16" s="26">
        <v>3</v>
      </c>
      <c r="F16" s="5" t="s">
        <v>652</v>
      </c>
    </row>
    <row r="17" spans="1:6">
      <c r="A17" s="14" t="s">
        <v>507</v>
      </c>
      <c r="B17" s="15" t="str">
        <f t="shared" si="0"/>
        <v>Ze formuleren zorgvuldig en expressief.</v>
      </c>
      <c r="C17" s="15" t="str">
        <f t="shared" si="1"/>
        <v>Ik kan duidelijk en levendig spreken.</v>
      </c>
      <c r="D17" s="16" t="str">
        <f t="shared" si="2"/>
        <v>Middenbouw</v>
      </c>
      <c r="E17" s="26">
        <v>3</v>
      </c>
      <c r="F17" s="5" t="s">
        <v>712</v>
      </c>
    </row>
    <row r="18" spans="1:6">
      <c r="A18" s="14" t="s">
        <v>507</v>
      </c>
      <c r="B18" s="15" t="str">
        <f t="shared" si="0"/>
        <v>Ze formuleren zorgvuldig en expressief.</v>
      </c>
      <c r="C18" s="15" t="str">
        <f t="shared" si="1"/>
        <v>Ik kan duidelijk en levendig spreken.</v>
      </c>
      <c r="D18" s="16" t="str">
        <f t="shared" si="2"/>
        <v>Middenbouw</v>
      </c>
      <c r="E18" s="26">
        <v>3</v>
      </c>
      <c r="F18" s="5" t="s">
        <v>713</v>
      </c>
    </row>
    <row r="19" spans="1:6">
      <c r="A19" s="14" t="s">
        <v>507</v>
      </c>
      <c r="B19" s="15" t="str">
        <f t="shared" si="0"/>
        <v>Ze formuleren zorgvuldig en expressief.</v>
      </c>
      <c r="C19" s="15" t="str">
        <f t="shared" si="1"/>
        <v>Ik kan duidelijk en levendig spreken.</v>
      </c>
      <c r="D19" s="16" t="str">
        <f t="shared" si="2"/>
        <v>Middenbouw</v>
      </c>
      <c r="E19" s="26">
        <v>3</v>
      </c>
      <c r="F19" s="5" t="s">
        <v>692</v>
      </c>
    </row>
    <row r="20" spans="1:6">
      <c r="A20" s="14" t="s">
        <v>507</v>
      </c>
      <c r="B20" s="15" t="str">
        <f t="shared" si="0"/>
        <v>Ze formuleren zorgvuldig en expressief.</v>
      </c>
      <c r="C20" s="15" t="str">
        <f t="shared" si="1"/>
        <v>Ik kan duidelijk en levendig spreken.</v>
      </c>
      <c r="D20" s="16" t="str">
        <f t="shared" si="2"/>
        <v>Middenbouw</v>
      </c>
      <c r="E20" s="26">
        <v>3</v>
      </c>
      <c r="F20" s="5" t="s">
        <v>695</v>
      </c>
    </row>
    <row r="21" spans="1:6">
      <c r="A21" s="14" t="s">
        <v>507</v>
      </c>
      <c r="B21" s="15" t="str">
        <f t="shared" si="0"/>
        <v>Ze formuleren zorgvuldig en expressief.</v>
      </c>
      <c r="C21" s="15" t="str">
        <f t="shared" si="1"/>
        <v>Ik kan duidelijk en levendig spreken.</v>
      </c>
      <c r="D21" s="16" t="str">
        <f t="shared" si="2"/>
        <v>Middenbouw</v>
      </c>
      <c r="E21" s="26">
        <v>3</v>
      </c>
      <c r="F21" s="5" t="s">
        <v>694</v>
      </c>
    </row>
    <row r="22" spans="1:6">
      <c r="A22" s="14" t="s">
        <v>507</v>
      </c>
      <c r="B22" s="15" t="str">
        <f t="shared" si="0"/>
        <v>Ze formuleren zorgvuldig en expressief.</v>
      </c>
      <c r="C22" s="15" t="str">
        <f t="shared" si="1"/>
        <v>Ik kan duidelijk en levendig spreken.</v>
      </c>
      <c r="D22" s="16" t="str">
        <f t="shared" si="2"/>
        <v>Middenbouw</v>
      </c>
      <c r="E22" s="26">
        <v>3</v>
      </c>
      <c r="F22" s="5" t="s">
        <v>696</v>
      </c>
    </row>
    <row r="23" spans="1:6">
      <c r="A23" s="14" t="s">
        <v>507</v>
      </c>
      <c r="B23" s="15" t="str">
        <f t="shared" si="0"/>
        <v>Ze formuleren zorgvuldig en expressief.</v>
      </c>
      <c r="C23" s="15" t="str">
        <f t="shared" si="1"/>
        <v>Ik kan duidelijk en levendig spreken.</v>
      </c>
      <c r="D23" s="16" t="str">
        <f t="shared" si="2"/>
        <v>Middenbouw</v>
      </c>
      <c r="E23" s="26">
        <v>3</v>
      </c>
      <c r="F23" s="5" t="s">
        <v>711</v>
      </c>
    </row>
    <row r="24" spans="1:6">
      <c r="A24" s="14" t="s">
        <v>507</v>
      </c>
      <c r="B24" s="15" t="str">
        <f t="shared" si="0"/>
        <v>Ze formuleren zorgvuldig en expressief.</v>
      </c>
      <c r="C24" s="15" t="str">
        <f t="shared" si="1"/>
        <v>Ik kan duidelijk en levendig spreken.</v>
      </c>
      <c r="D24" s="16" t="str">
        <f t="shared" si="2"/>
        <v>Middenbouw</v>
      </c>
      <c r="E24" s="26">
        <v>3</v>
      </c>
      <c r="F24" s="5" t="s">
        <v>710</v>
      </c>
    </row>
    <row r="25" spans="1:6">
      <c r="A25" s="14" t="s">
        <v>507</v>
      </c>
      <c r="B25" s="15" t="str">
        <f t="shared" si="0"/>
        <v>Ze formuleren zorgvuldig en expressief.</v>
      </c>
      <c r="C25" s="15" t="str">
        <f t="shared" si="1"/>
        <v>Ik kan duidelijk en levendig spreken.</v>
      </c>
      <c r="D25" s="16" t="str">
        <f t="shared" si="2"/>
        <v>Middenbouw</v>
      </c>
      <c r="E25" s="26">
        <v>3</v>
      </c>
      <c r="F25" s="5" t="s">
        <v>697</v>
      </c>
    </row>
    <row r="26" spans="1:6">
      <c r="A26" s="14" t="s">
        <v>507</v>
      </c>
      <c r="B26" s="15" t="str">
        <f t="shared" si="0"/>
        <v>Ze formuleren zorgvuldig en expressief.</v>
      </c>
      <c r="C26" s="15" t="str">
        <f t="shared" si="1"/>
        <v>Ik kan duidelijk en levendig spreken.</v>
      </c>
      <c r="D26" s="16" t="str">
        <f t="shared" si="2"/>
        <v>Middenbouw</v>
      </c>
      <c r="E26" s="26">
        <v>3</v>
      </c>
      <c r="F26" s="5" t="s">
        <v>714</v>
      </c>
    </row>
    <row r="27" spans="1:6">
      <c r="A27" s="14" t="s">
        <v>507</v>
      </c>
      <c r="B27" s="15" t="str">
        <f t="shared" si="0"/>
        <v>Ze formuleren zorgvuldig en expressief.</v>
      </c>
      <c r="C27" s="15" t="str">
        <f t="shared" si="1"/>
        <v>Ik kan duidelijk en levendig spreken.</v>
      </c>
      <c r="D27" s="16" t="str">
        <f t="shared" si="2"/>
        <v>Middenbouw</v>
      </c>
      <c r="E27" s="26">
        <v>3</v>
      </c>
      <c r="F27" s="5" t="s">
        <v>715</v>
      </c>
    </row>
    <row r="28" spans="1:6">
      <c r="A28" s="53" t="s">
        <v>507</v>
      </c>
      <c r="B28" s="54" t="str">
        <f>IF(A28="1.6.1","Kinderen hanteren een geschikte opbouw voor een verhaal of presentatie.",IF(A28="1.6.2","Ze selecteren bij de voorbereiding relevante informatie.",IF(A28="1.6.3","Ze formuleren zorgvuldig en expressief.",IF(A28="1.6.4","Ze maken bij een presentatie gebruik van geheugensteuntjes.",IF(A28="1.6.5","Ze houden rekening met de achtergrondkennis van de toehoorders.",IF(A28="1.6.6","Kinderen bereiden zelfstandig een verhaal of presentatie voor.",IF(A28="1.6.7","Ze kunnen een verhaal of presentatie aan de doelgroep aanpassen.",IF(A28="1.6.8","Ze vertellen en presenteren expressief en op een persoonlijke manier.",IF(A28="1.6.9","Ze kunnen tijdens hun verhaal of presentatie improviseren.",IF(A28="1.6.10","Ze nodigen toehoorders uit tot het stellen van vragen.","Voer tussendoel in"))))))))))</f>
        <v>Ze formuleren zorgvuldig en expressief.</v>
      </c>
      <c r="C28" s="54" t="str">
        <f>IF(A28="1.6.1","Ik kan in de goede volgorde een verhaal vertellen of een spreekbeurt houden.",IF(A28="1.6.2","Ik kan de juiste informatie vinden voor een spreekbeurt.",IF(A28="1.6.3","Ik kan duidelijk en levendig spreken.",IF(A28="1.6.4","Ik gebruik geheugensteuntjes bij een verhaal of spreekbeurt.",IF(A28="1.6.5","Ik houd rekening met wat de ander weet als ik iets presenteer.",IF(A28="1.6.6","Ik kan zelfstandig een presentatie of verhaal voorbereiden.",IF(A28="1.6.7","Ik kan een verhaal of presentatie aanpassen aan mijn luistergroep.",IF(A28="1.6.8","Ik creëer een eigen stijl van presenteren of vertellen die past bij mijn eigen persoonlijkheid.",IF(A28="1.6.9","Ik kan tijdens mijn vertellen of presentatie improviseren wanneer dit nodig is.",IF(A28="1.6.10","Ik sta open voor vragen vanuit mijn publiek en nodig hen uit dit te doen.","Voer tussendoel in"))))))))))</f>
        <v>Ik kan duidelijk en levendig spreken.</v>
      </c>
      <c r="D28" s="55" t="str">
        <f>IF(A28="1.6.1","Middenbouw",IF(A28="1.6.2","Middenbouw",IF(A28="1.6.3","Middenbouw",IF(A28="1.6.4","Middenbouw",IF(A28="1.6.5","Middenbouw",IF(A28="1.6.6","Bovenbouw",IF(A28="1.6.7","Bovenbouw",IF(A28="1.6.8","Bovenbouw",IF(A28="1.6.9","Bovenbouw",IF(A28="1.6.10","Bovenbouw","Onbepaald"))))))))))</f>
        <v>Middenbouw</v>
      </c>
      <c r="E28" s="56">
        <v>3</v>
      </c>
      <c r="F28" s="57" t="s">
        <v>764</v>
      </c>
    </row>
    <row r="29" spans="1:6">
      <c r="A29" s="14" t="s">
        <v>507</v>
      </c>
      <c r="B29" s="15" t="str">
        <f t="shared" si="0"/>
        <v>Ze formuleren zorgvuldig en expressief.</v>
      </c>
      <c r="C29" s="15" t="str">
        <f t="shared" si="1"/>
        <v>Ik kan duidelijk en levendig spreken.</v>
      </c>
      <c r="D29" s="16" t="str">
        <f t="shared" si="2"/>
        <v>Middenbouw</v>
      </c>
      <c r="E29" s="26">
        <v>3</v>
      </c>
      <c r="F29" s="5" t="s">
        <v>621</v>
      </c>
    </row>
    <row r="30" spans="1:6">
      <c r="A30" s="14" t="s">
        <v>508</v>
      </c>
      <c r="B30" s="15" t="str">
        <f t="shared" si="0"/>
        <v>Ze maken bij een presentatie gebruik van geheugensteuntjes.</v>
      </c>
      <c r="C30" s="15" t="str">
        <f t="shared" si="1"/>
        <v>Ik gebruik geheugensteuntjes bij een verhaal of spreekbeurt.</v>
      </c>
      <c r="D30" s="16" t="str">
        <f t="shared" si="2"/>
        <v>Middenbouw</v>
      </c>
      <c r="E30" s="26">
        <v>3</v>
      </c>
      <c r="F30" s="5" t="s">
        <v>712</v>
      </c>
    </row>
    <row r="31" spans="1:6">
      <c r="A31" s="14" t="s">
        <v>508</v>
      </c>
      <c r="B31" s="15" t="str">
        <f t="shared" si="0"/>
        <v>Ze maken bij een presentatie gebruik van geheugensteuntjes.</v>
      </c>
      <c r="C31" s="15" t="str">
        <f t="shared" si="1"/>
        <v>Ik gebruik geheugensteuntjes bij een verhaal of spreekbeurt.</v>
      </c>
      <c r="D31" s="16" t="str">
        <f t="shared" si="2"/>
        <v>Middenbouw</v>
      </c>
      <c r="E31" s="26">
        <v>3</v>
      </c>
      <c r="F31" s="5" t="s">
        <v>713</v>
      </c>
    </row>
    <row r="32" spans="1:6">
      <c r="A32" s="14" t="s">
        <v>508</v>
      </c>
      <c r="B32" s="15" t="str">
        <f t="shared" si="0"/>
        <v>Ze maken bij een presentatie gebruik van geheugensteuntjes.</v>
      </c>
      <c r="C32" s="15" t="str">
        <f t="shared" si="1"/>
        <v>Ik gebruik geheugensteuntjes bij een verhaal of spreekbeurt.</v>
      </c>
      <c r="D32" s="16" t="str">
        <f t="shared" si="2"/>
        <v>Middenbouw</v>
      </c>
      <c r="E32" s="26">
        <v>3</v>
      </c>
      <c r="F32" s="5" t="s">
        <v>694</v>
      </c>
    </row>
    <row r="33" spans="1:6">
      <c r="A33" s="14" t="s">
        <v>508</v>
      </c>
      <c r="B33" s="15" t="str">
        <f t="shared" si="0"/>
        <v>Ze maken bij een presentatie gebruik van geheugensteuntjes.</v>
      </c>
      <c r="C33" s="15" t="str">
        <f t="shared" si="1"/>
        <v>Ik gebruik geheugensteuntjes bij een verhaal of spreekbeurt.</v>
      </c>
      <c r="D33" s="16" t="str">
        <f t="shared" si="2"/>
        <v>Middenbouw</v>
      </c>
      <c r="E33" s="26">
        <v>3</v>
      </c>
      <c r="F33" s="5" t="s">
        <v>696</v>
      </c>
    </row>
    <row r="34" spans="1:6">
      <c r="A34" s="14" t="s">
        <v>508</v>
      </c>
      <c r="B34" s="15" t="str">
        <f t="shared" si="0"/>
        <v>Ze maken bij een presentatie gebruik van geheugensteuntjes.</v>
      </c>
      <c r="C34" s="15" t="str">
        <f t="shared" si="1"/>
        <v>Ik gebruik geheugensteuntjes bij een verhaal of spreekbeurt.</v>
      </c>
      <c r="D34" s="16" t="str">
        <f t="shared" si="2"/>
        <v>Middenbouw</v>
      </c>
      <c r="E34" s="26">
        <v>3</v>
      </c>
      <c r="F34" s="5" t="s">
        <v>711</v>
      </c>
    </row>
    <row r="35" spans="1:6">
      <c r="A35" s="14" t="s">
        <v>508</v>
      </c>
      <c r="B35" s="15" t="str">
        <f t="shared" si="0"/>
        <v>Ze maken bij een presentatie gebruik van geheugensteuntjes.</v>
      </c>
      <c r="C35" s="15" t="str">
        <f t="shared" si="1"/>
        <v>Ik gebruik geheugensteuntjes bij een verhaal of spreekbeurt.</v>
      </c>
      <c r="D35" s="16" t="str">
        <f t="shared" si="2"/>
        <v>Middenbouw</v>
      </c>
      <c r="E35" s="26">
        <v>3</v>
      </c>
      <c r="F35" s="5" t="s">
        <v>697</v>
      </c>
    </row>
    <row r="36" spans="1:6">
      <c r="A36" s="14" t="s">
        <v>508</v>
      </c>
      <c r="B36" s="15" t="str">
        <f t="shared" si="0"/>
        <v>Ze maken bij een presentatie gebruik van geheugensteuntjes.</v>
      </c>
      <c r="C36" s="15" t="str">
        <f t="shared" si="1"/>
        <v>Ik gebruik geheugensteuntjes bij een verhaal of spreekbeurt.</v>
      </c>
      <c r="D36" s="16" t="str">
        <f t="shared" si="2"/>
        <v>Middenbouw</v>
      </c>
      <c r="E36" s="26">
        <v>3</v>
      </c>
      <c r="F36" s="5" t="s">
        <v>715</v>
      </c>
    </row>
    <row r="37" spans="1:6">
      <c r="A37" s="14" t="s">
        <v>508</v>
      </c>
      <c r="B37" s="15" t="str">
        <f t="shared" si="0"/>
        <v>Ze maken bij een presentatie gebruik van geheugensteuntjes.</v>
      </c>
      <c r="C37" s="15" t="str">
        <f t="shared" si="1"/>
        <v>Ik gebruik geheugensteuntjes bij een verhaal of spreekbeurt.</v>
      </c>
      <c r="D37" s="16" t="str">
        <f t="shared" si="2"/>
        <v>Middenbouw</v>
      </c>
      <c r="E37" s="26">
        <v>3</v>
      </c>
      <c r="F37" s="5" t="s">
        <v>652</v>
      </c>
    </row>
    <row r="38" spans="1:6">
      <c r="A38" s="14" t="s">
        <v>509</v>
      </c>
      <c r="B38" s="15" t="str">
        <f t="shared" si="0"/>
        <v>Ze houden rekening met de achtergrondkennis van de toehoorders.</v>
      </c>
      <c r="C38" s="15" t="str">
        <f t="shared" si="1"/>
        <v>Ik houd rekening met wat de ander weet als ik iets presenteer.</v>
      </c>
      <c r="D38" s="16" t="str">
        <f t="shared" si="2"/>
        <v>Middenbouw</v>
      </c>
      <c r="E38" s="26">
        <v>3</v>
      </c>
      <c r="F38" s="5" t="s">
        <v>712</v>
      </c>
    </row>
    <row r="39" spans="1:6">
      <c r="A39" s="14" t="s">
        <v>509</v>
      </c>
      <c r="B39" s="15" t="str">
        <f t="shared" si="0"/>
        <v>Ze houden rekening met de achtergrondkennis van de toehoorders.</v>
      </c>
      <c r="C39" s="15" t="str">
        <f t="shared" si="1"/>
        <v>Ik houd rekening met wat de ander weet als ik iets presenteer.</v>
      </c>
      <c r="D39" s="16" t="str">
        <f t="shared" si="2"/>
        <v>Middenbouw</v>
      </c>
      <c r="E39" s="26">
        <v>3</v>
      </c>
      <c r="F39" s="5" t="s">
        <v>713</v>
      </c>
    </row>
    <row r="40" spans="1:6">
      <c r="A40" s="14" t="s">
        <v>509</v>
      </c>
      <c r="B40" s="15" t="str">
        <f t="shared" si="0"/>
        <v>Ze houden rekening met de achtergrondkennis van de toehoorders.</v>
      </c>
      <c r="C40" s="15" t="str">
        <f t="shared" si="1"/>
        <v>Ik houd rekening met wat de ander weet als ik iets presenteer.</v>
      </c>
      <c r="D40" s="16" t="str">
        <f t="shared" si="2"/>
        <v>Middenbouw</v>
      </c>
      <c r="E40" s="26">
        <v>3</v>
      </c>
      <c r="F40" s="5" t="s">
        <v>695</v>
      </c>
    </row>
    <row r="41" spans="1:6">
      <c r="A41" s="14" t="s">
        <v>509</v>
      </c>
      <c r="B41" s="15" t="str">
        <f t="shared" si="0"/>
        <v>Ze houden rekening met de achtergrondkennis van de toehoorders.</v>
      </c>
      <c r="C41" s="15" t="str">
        <f t="shared" si="1"/>
        <v>Ik houd rekening met wat de ander weet als ik iets presenteer.</v>
      </c>
      <c r="D41" s="16" t="str">
        <f t="shared" si="2"/>
        <v>Middenbouw</v>
      </c>
      <c r="E41" s="26">
        <v>3</v>
      </c>
      <c r="F41" s="5" t="s">
        <v>694</v>
      </c>
    </row>
    <row r="42" spans="1:6">
      <c r="A42" s="14" t="s">
        <v>509</v>
      </c>
      <c r="B42" s="15" t="str">
        <f t="shared" si="0"/>
        <v>Ze houden rekening met de achtergrondkennis van de toehoorders.</v>
      </c>
      <c r="C42" s="15" t="str">
        <f t="shared" si="1"/>
        <v>Ik houd rekening met wat de ander weet als ik iets presenteer.</v>
      </c>
      <c r="D42" s="16" t="str">
        <f t="shared" si="2"/>
        <v>Middenbouw</v>
      </c>
      <c r="E42" s="26">
        <v>3</v>
      </c>
      <c r="F42" s="5" t="s">
        <v>711</v>
      </c>
    </row>
    <row r="43" spans="1:6">
      <c r="A43" s="14" t="s">
        <v>509</v>
      </c>
      <c r="B43" s="15" t="str">
        <f t="shared" si="0"/>
        <v>Ze houden rekening met de achtergrondkennis van de toehoorders.</v>
      </c>
      <c r="C43" s="15" t="str">
        <f t="shared" si="1"/>
        <v>Ik houd rekening met wat de ander weet als ik iets presenteer.</v>
      </c>
      <c r="D43" s="16" t="str">
        <f t="shared" si="2"/>
        <v>Middenbouw</v>
      </c>
      <c r="E43" s="26">
        <v>3</v>
      </c>
      <c r="F43" s="5" t="s">
        <v>715</v>
      </c>
    </row>
    <row r="44" spans="1:6">
      <c r="A44" s="14" t="s">
        <v>503</v>
      </c>
      <c r="B44" s="15" t="str">
        <f t="shared" si="0"/>
        <v>Kinderen hanteren een geschikte opbouw voor een verhaal of presentatie.</v>
      </c>
      <c r="C44" s="15" t="str">
        <f t="shared" si="1"/>
        <v>Ik kan in de goede volgorde een verhaal vertellen of een spreekbeurt houden.</v>
      </c>
      <c r="D44" s="16" t="str">
        <f t="shared" si="2"/>
        <v>Middenbouw</v>
      </c>
      <c r="E44" s="25">
        <v>4</v>
      </c>
      <c r="F44" s="17" t="s">
        <v>704</v>
      </c>
    </row>
    <row r="45" spans="1:6">
      <c r="A45" s="14" t="s">
        <v>503</v>
      </c>
      <c r="B45" s="15" t="str">
        <f t="shared" si="0"/>
        <v>Kinderen hanteren een geschikte opbouw voor een verhaal of presentatie.</v>
      </c>
      <c r="C45" s="15" t="str">
        <f t="shared" si="1"/>
        <v>Ik kan in de goede volgorde een verhaal vertellen of een spreekbeurt houden.</v>
      </c>
      <c r="D45" s="16" t="str">
        <f t="shared" si="2"/>
        <v>Middenbouw</v>
      </c>
      <c r="E45" s="25">
        <v>4</v>
      </c>
      <c r="F45" s="17" t="s">
        <v>701</v>
      </c>
    </row>
    <row r="46" spans="1:6">
      <c r="A46" s="9" t="s">
        <v>503</v>
      </c>
      <c r="B46" s="15" t="str">
        <f t="shared" si="0"/>
        <v>Kinderen hanteren een geschikte opbouw voor een verhaal of presentatie.</v>
      </c>
      <c r="C46" s="15" t="str">
        <f t="shared" si="1"/>
        <v>Ik kan in de goede volgorde een verhaal vertellen of een spreekbeurt houden.</v>
      </c>
      <c r="D46" s="16" t="str">
        <f t="shared" si="2"/>
        <v>Middenbouw</v>
      </c>
      <c r="E46" s="26">
        <v>4</v>
      </c>
      <c r="F46" s="5" t="s">
        <v>642</v>
      </c>
    </row>
    <row r="47" spans="1:6">
      <c r="A47" s="14" t="s">
        <v>503</v>
      </c>
      <c r="B47" s="15" t="str">
        <f t="shared" si="0"/>
        <v>Kinderen hanteren een geschikte opbouw voor een verhaal of presentatie.</v>
      </c>
      <c r="C47" s="15" t="str">
        <f t="shared" si="1"/>
        <v>Ik kan in de goede volgorde een verhaal vertellen of een spreekbeurt houden.</v>
      </c>
      <c r="D47" s="16" t="str">
        <f t="shared" si="2"/>
        <v>Middenbouw</v>
      </c>
      <c r="E47" s="25">
        <v>4</v>
      </c>
      <c r="F47" s="17" t="s">
        <v>643</v>
      </c>
    </row>
    <row r="48" spans="1:6">
      <c r="A48" s="14" t="s">
        <v>503</v>
      </c>
      <c r="B48" s="15" t="str">
        <f t="shared" si="0"/>
        <v>Kinderen hanteren een geschikte opbouw voor een verhaal of presentatie.</v>
      </c>
      <c r="C48" s="15" t="str">
        <f t="shared" si="1"/>
        <v>Ik kan in de goede volgorde een verhaal vertellen of een spreekbeurt houden.</v>
      </c>
      <c r="D48" s="16" t="str">
        <f t="shared" si="2"/>
        <v>Middenbouw</v>
      </c>
      <c r="E48" s="25">
        <v>4</v>
      </c>
      <c r="F48" s="17" t="s">
        <v>645</v>
      </c>
    </row>
    <row r="49" spans="1:6">
      <c r="A49" s="14" t="s">
        <v>503</v>
      </c>
      <c r="B49" s="15" t="str">
        <f t="shared" si="0"/>
        <v>Kinderen hanteren een geschikte opbouw voor een verhaal of presentatie.</v>
      </c>
      <c r="C49" s="15" t="str">
        <f t="shared" si="1"/>
        <v>Ik kan in de goede volgorde een verhaal vertellen of een spreekbeurt houden.</v>
      </c>
      <c r="D49" s="16" t="str">
        <f t="shared" si="2"/>
        <v>Middenbouw</v>
      </c>
      <c r="E49" s="25">
        <v>4</v>
      </c>
      <c r="F49" s="17" t="s">
        <v>670</v>
      </c>
    </row>
    <row r="50" spans="1:6">
      <c r="A50" s="14" t="s">
        <v>503</v>
      </c>
      <c r="B50" s="15" t="str">
        <f t="shared" si="0"/>
        <v>Kinderen hanteren een geschikte opbouw voor een verhaal of presentatie.</v>
      </c>
      <c r="C50" s="15" t="str">
        <f t="shared" si="1"/>
        <v>Ik kan in de goede volgorde een verhaal vertellen of een spreekbeurt houden.</v>
      </c>
      <c r="D50" s="16" t="str">
        <f t="shared" si="2"/>
        <v>Middenbouw</v>
      </c>
      <c r="E50" s="25">
        <v>4</v>
      </c>
      <c r="F50" s="17" t="s">
        <v>671</v>
      </c>
    </row>
    <row r="51" spans="1:6">
      <c r="A51" s="14" t="s">
        <v>503</v>
      </c>
      <c r="B51" s="15" t="str">
        <f t="shared" si="0"/>
        <v>Kinderen hanteren een geschikte opbouw voor een verhaal of presentatie.</v>
      </c>
      <c r="C51" s="15" t="str">
        <f t="shared" si="1"/>
        <v>Ik kan in de goede volgorde een verhaal vertellen of een spreekbeurt houden.</v>
      </c>
      <c r="D51" s="16" t="str">
        <f t="shared" si="2"/>
        <v>Middenbouw</v>
      </c>
      <c r="E51" s="25">
        <v>4</v>
      </c>
      <c r="F51" s="17" t="s">
        <v>658</v>
      </c>
    </row>
    <row r="52" spans="1:6">
      <c r="A52" s="14" t="s">
        <v>503</v>
      </c>
      <c r="B52" s="15" t="str">
        <f t="shared" si="0"/>
        <v>Kinderen hanteren een geschikte opbouw voor een verhaal of presentatie.</v>
      </c>
      <c r="C52" s="15" t="str">
        <f t="shared" si="1"/>
        <v>Ik kan in de goede volgorde een verhaal vertellen of een spreekbeurt houden.</v>
      </c>
      <c r="D52" s="16" t="str">
        <f t="shared" si="2"/>
        <v>Middenbouw</v>
      </c>
      <c r="E52" s="25">
        <v>4</v>
      </c>
      <c r="F52" s="17" t="s">
        <v>628</v>
      </c>
    </row>
    <row r="53" spans="1:6">
      <c r="A53" s="14" t="s">
        <v>503</v>
      </c>
      <c r="B53" s="15" t="str">
        <f t="shared" si="0"/>
        <v>Kinderen hanteren een geschikte opbouw voor een verhaal of presentatie.</v>
      </c>
      <c r="C53" s="15" t="str">
        <f t="shared" si="1"/>
        <v>Ik kan in de goede volgorde een verhaal vertellen of een spreekbeurt houden.</v>
      </c>
      <c r="D53" s="16" t="str">
        <f t="shared" si="2"/>
        <v>Middenbouw</v>
      </c>
      <c r="E53" s="25">
        <v>4</v>
      </c>
      <c r="F53" s="17" t="s">
        <v>656</v>
      </c>
    </row>
    <row r="54" spans="1:6">
      <c r="A54" s="14" t="s">
        <v>503</v>
      </c>
      <c r="B54" s="15" t="str">
        <f t="shared" si="0"/>
        <v>Kinderen hanteren een geschikte opbouw voor een verhaal of presentatie.</v>
      </c>
      <c r="C54" s="15" t="str">
        <f t="shared" si="1"/>
        <v>Ik kan in de goede volgorde een verhaal vertellen of een spreekbeurt houden.</v>
      </c>
      <c r="D54" s="16" t="str">
        <f t="shared" si="2"/>
        <v>Middenbouw</v>
      </c>
      <c r="E54" s="25">
        <v>4</v>
      </c>
      <c r="F54" s="17" t="s">
        <v>652</v>
      </c>
    </row>
    <row r="55" spans="1:6">
      <c r="A55" s="14" t="s">
        <v>495</v>
      </c>
      <c r="B55" s="15" t="str">
        <f t="shared" si="0"/>
        <v>Ze selecteren bij de voorbereiding relevante informatie.</v>
      </c>
      <c r="C55" s="15" t="str">
        <f t="shared" si="1"/>
        <v>Ik kan de juiste informatie vinden voor een spreekbeurt.</v>
      </c>
      <c r="D55" s="16" t="str">
        <f t="shared" si="2"/>
        <v>Middenbouw</v>
      </c>
      <c r="E55" s="26">
        <v>4</v>
      </c>
      <c r="F55" s="5" t="s">
        <v>704</v>
      </c>
    </row>
    <row r="56" spans="1:6">
      <c r="A56" s="14" t="s">
        <v>495</v>
      </c>
      <c r="B56" s="15" t="str">
        <f t="shared" si="0"/>
        <v>Ze selecteren bij de voorbereiding relevante informatie.</v>
      </c>
      <c r="C56" s="15" t="str">
        <f t="shared" si="1"/>
        <v>Ik kan de juiste informatie vinden voor een spreekbeurt.</v>
      </c>
      <c r="D56" s="16" t="str">
        <f t="shared" si="2"/>
        <v>Middenbouw</v>
      </c>
      <c r="E56" s="26">
        <v>4</v>
      </c>
      <c r="F56" s="5" t="s">
        <v>701</v>
      </c>
    </row>
    <row r="57" spans="1:6">
      <c r="A57" s="14" t="s">
        <v>495</v>
      </c>
      <c r="B57" s="15" t="str">
        <f t="shared" si="0"/>
        <v>Ze selecteren bij de voorbereiding relevante informatie.</v>
      </c>
      <c r="C57" s="15" t="str">
        <f t="shared" si="1"/>
        <v>Ik kan de juiste informatie vinden voor een spreekbeurt.</v>
      </c>
      <c r="D57" s="16" t="str">
        <f t="shared" si="2"/>
        <v>Middenbouw</v>
      </c>
      <c r="E57" s="26">
        <v>4</v>
      </c>
      <c r="F57" s="5" t="s">
        <v>681</v>
      </c>
    </row>
    <row r="58" spans="1:6">
      <c r="A58" s="14" t="s">
        <v>495</v>
      </c>
      <c r="B58" s="15" t="str">
        <f t="shared" si="0"/>
        <v>Ze selecteren bij de voorbereiding relevante informatie.</v>
      </c>
      <c r="C58" s="15" t="str">
        <f t="shared" si="1"/>
        <v>Ik kan de juiste informatie vinden voor een spreekbeurt.</v>
      </c>
      <c r="D58" s="16" t="str">
        <f t="shared" si="2"/>
        <v>Middenbouw</v>
      </c>
      <c r="E58" s="26">
        <v>4</v>
      </c>
      <c r="F58" s="31" t="s">
        <v>643</v>
      </c>
    </row>
    <row r="59" spans="1:6">
      <c r="A59" s="14" t="s">
        <v>495</v>
      </c>
      <c r="B59" s="15" t="str">
        <f t="shared" si="0"/>
        <v>Ze selecteren bij de voorbereiding relevante informatie.</v>
      </c>
      <c r="C59" s="15" t="str">
        <f t="shared" si="1"/>
        <v>Ik kan de juiste informatie vinden voor een spreekbeurt.</v>
      </c>
      <c r="D59" s="16" t="str">
        <f t="shared" si="2"/>
        <v>Middenbouw</v>
      </c>
      <c r="E59" s="26">
        <v>4</v>
      </c>
      <c r="F59" s="31" t="s">
        <v>645</v>
      </c>
    </row>
    <row r="60" spans="1:6">
      <c r="A60" s="14" t="s">
        <v>495</v>
      </c>
      <c r="B60" s="15" t="str">
        <f t="shared" si="0"/>
        <v>Ze selecteren bij de voorbereiding relevante informatie.</v>
      </c>
      <c r="C60" s="15" t="str">
        <f t="shared" si="1"/>
        <v>Ik kan de juiste informatie vinden voor een spreekbeurt.</v>
      </c>
      <c r="D60" s="16" t="str">
        <f t="shared" si="2"/>
        <v>Middenbouw</v>
      </c>
      <c r="E60" s="26">
        <v>4</v>
      </c>
      <c r="F60" s="31" t="s">
        <v>670</v>
      </c>
    </row>
    <row r="61" spans="1:6">
      <c r="A61" s="14" t="s">
        <v>495</v>
      </c>
      <c r="B61" s="15" t="str">
        <f t="shared" si="0"/>
        <v>Ze selecteren bij de voorbereiding relevante informatie.</v>
      </c>
      <c r="C61" s="15" t="str">
        <f t="shared" si="1"/>
        <v>Ik kan de juiste informatie vinden voor een spreekbeurt.</v>
      </c>
      <c r="D61" s="16" t="str">
        <f t="shared" si="2"/>
        <v>Middenbouw</v>
      </c>
      <c r="E61" s="26">
        <v>4</v>
      </c>
      <c r="F61" s="31" t="s">
        <v>671</v>
      </c>
    </row>
    <row r="62" spans="1:6">
      <c r="A62" s="14" t="s">
        <v>495</v>
      </c>
      <c r="B62" s="15" t="str">
        <f t="shared" si="0"/>
        <v>Ze selecteren bij de voorbereiding relevante informatie.</v>
      </c>
      <c r="C62" s="15" t="str">
        <f t="shared" si="1"/>
        <v>Ik kan de juiste informatie vinden voor een spreekbeurt.</v>
      </c>
      <c r="D62" s="16" t="str">
        <f t="shared" si="2"/>
        <v>Middenbouw</v>
      </c>
      <c r="E62" s="26">
        <v>4</v>
      </c>
      <c r="F62" s="31" t="s">
        <v>658</v>
      </c>
    </row>
    <row r="63" spans="1:6">
      <c r="A63" s="14" t="s">
        <v>495</v>
      </c>
      <c r="B63" s="15" t="str">
        <f t="shared" si="0"/>
        <v>Ze selecteren bij de voorbereiding relevante informatie.</v>
      </c>
      <c r="C63" s="15" t="str">
        <f t="shared" si="1"/>
        <v>Ik kan de juiste informatie vinden voor een spreekbeurt.</v>
      </c>
      <c r="D63" s="16" t="str">
        <f t="shared" si="2"/>
        <v>Middenbouw</v>
      </c>
      <c r="E63" s="26">
        <v>4</v>
      </c>
      <c r="F63" s="31" t="s">
        <v>656</v>
      </c>
    </row>
    <row r="64" spans="1:6">
      <c r="A64" s="14" t="s">
        <v>507</v>
      </c>
      <c r="B64" s="15" t="str">
        <f t="shared" si="0"/>
        <v>Ze formuleren zorgvuldig en expressief.</v>
      </c>
      <c r="C64" s="15" t="str">
        <f t="shared" si="1"/>
        <v>Ik kan duidelijk en levendig spreken.</v>
      </c>
      <c r="D64" s="16" t="str">
        <f t="shared" si="2"/>
        <v>Middenbouw</v>
      </c>
      <c r="E64" s="26">
        <v>4</v>
      </c>
      <c r="F64" s="5" t="s">
        <v>704</v>
      </c>
    </row>
    <row r="65" spans="1:6">
      <c r="A65" s="14" t="s">
        <v>507</v>
      </c>
      <c r="B65" s="15" t="str">
        <f t="shared" si="0"/>
        <v>Ze formuleren zorgvuldig en expressief.</v>
      </c>
      <c r="C65" s="15" t="str">
        <f t="shared" si="1"/>
        <v>Ik kan duidelijk en levendig spreken.</v>
      </c>
      <c r="D65" s="16" t="str">
        <f t="shared" si="2"/>
        <v>Middenbouw</v>
      </c>
      <c r="E65" s="26">
        <v>4</v>
      </c>
      <c r="F65" s="5" t="s">
        <v>696</v>
      </c>
    </row>
    <row r="66" spans="1:6">
      <c r="A66" s="14" t="s">
        <v>507</v>
      </c>
      <c r="B66" s="15" t="str">
        <f t="shared" si="0"/>
        <v>Ze formuleren zorgvuldig en expressief.</v>
      </c>
      <c r="C66" s="15" t="str">
        <f t="shared" si="1"/>
        <v>Ik kan duidelijk en levendig spreken.</v>
      </c>
      <c r="D66" s="16" t="str">
        <f t="shared" si="2"/>
        <v>Middenbouw</v>
      </c>
      <c r="E66" s="26">
        <v>4</v>
      </c>
      <c r="F66" s="5" t="s">
        <v>716</v>
      </c>
    </row>
    <row r="67" spans="1:6">
      <c r="A67" s="14" t="s">
        <v>507</v>
      </c>
      <c r="B67" s="15" t="str">
        <f t="shared" ref="B67:B131" si="3">IF(A67="1.6.1","Kinderen hanteren een geschikte opbouw voor een verhaal of presentatie.",IF(A67="1.6.2","Ze selecteren bij de voorbereiding relevante informatie.",IF(A67="1.6.3","Ze formuleren zorgvuldig en expressief.",IF(A67="1.6.4","Ze maken bij een presentatie gebruik van geheugensteuntjes.",IF(A67="1.6.5","Ze houden rekening met de achtergrondkennis van de toehoorders.",IF(A67="1.6.6","Kinderen bereiden zelfstandig een verhaal of presentatie voor.",IF(A67="1.6.7","Ze kunnen een verhaal of presentatie aan de doelgroep aanpassen.",IF(A67="1.6.8","Ze vertellen en presenteren expressief en op een persoonlijke manier.",IF(A67="1.6.9","Ze kunnen tijdens hun verhaal of presentatie improviseren.",IF(A67="1.6.10","Ze nodigen toehoorders uit tot het stellen van vragen.","Voer tussendoel in"))))))))))</f>
        <v>Ze formuleren zorgvuldig en expressief.</v>
      </c>
      <c r="C67" s="15" t="str">
        <f t="shared" ref="C67:C131" si="4">IF(A67="1.6.1","Ik kan in de goede volgorde een verhaal vertellen of een spreekbeurt houden.",IF(A67="1.6.2","Ik kan de juiste informatie vinden voor een spreekbeurt.",IF(A67="1.6.3","Ik kan duidelijk en levendig spreken.",IF(A67="1.6.4","Ik gebruik geheugensteuntjes bij een verhaal of spreekbeurt.",IF(A67="1.6.5","Ik houd rekening met wat de ander weet als ik iets presenteer.",IF(A67="1.6.6","Ik kan zelfstandig een presentatie of verhaal voorbereiden.",IF(A67="1.6.7","Ik kan een verhaal of presentatie aanpassen aan mijn luistergroep.",IF(A67="1.6.8","Ik creëer een eigen stijl van presenteren of vertellen die past bij mijn eigen persoonlijkheid.",IF(A67="1.6.9","Ik kan tijdens mijn vertellen of presentatie improviseren wanneer dit nodig is.",IF(A67="1.6.10","Ik sta open voor vragen vanuit mijn publiek en nodig hen uit dit te doen.","Voer tussendoel in"))))))))))</f>
        <v>Ik kan duidelijk en levendig spreken.</v>
      </c>
      <c r="D67" s="16" t="str">
        <f t="shared" ref="D67:D131" si="5">IF(A67="1.6.1","Middenbouw",IF(A67="1.6.2","Middenbouw",IF(A67="1.6.3","Middenbouw",IF(A67="1.6.4","Middenbouw",IF(A67="1.6.5","Middenbouw",IF(A67="1.6.6","Bovenbouw",IF(A67="1.6.7","Bovenbouw",IF(A67="1.6.8","Bovenbouw",IF(A67="1.6.9","Bovenbouw",IF(A67="1.6.10","Bovenbouw","Onbepaald"))))))))))</f>
        <v>Middenbouw</v>
      </c>
      <c r="E67" s="26">
        <v>4</v>
      </c>
      <c r="F67" s="31" t="s">
        <v>642</v>
      </c>
    </row>
    <row r="68" spans="1:6">
      <c r="A68" s="9" t="s">
        <v>507</v>
      </c>
      <c r="B68" s="15" t="str">
        <f t="shared" si="3"/>
        <v>Ze formuleren zorgvuldig en expressief.</v>
      </c>
      <c r="C68" s="15" t="str">
        <f t="shared" si="4"/>
        <v>Ik kan duidelijk en levendig spreken.</v>
      </c>
      <c r="D68" s="16" t="str">
        <f t="shared" si="5"/>
        <v>Middenbouw</v>
      </c>
      <c r="E68" s="26">
        <v>4</v>
      </c>
      <c r="F68" s="31" t="s">
        <v>643</v>
      </c>
    </row>
    <row r="69" spans="1:6">
      <c r="A69" s="9" t="s">
        <v>507</v>
      </c>
      <c r="B69" s="15" t="str">
        <f t="shared" si="3"/>
        <v>Ze formuleren zorgvuldig en expressief.</v>
      </c>
      <c r="C69" s="15" t="str">
        <f t="shared" si="4"/>
        <v>Ik kan duidelijk en levendig spreken.</v>
      </c>
      <c r="D69" s="16" t="str">
        <f t="shared" si="5"/>
        <v>Middenbouw</v>
      </c>
      <c r="E69" s="26">
        <v>4</v>
      </c>
      <c r="F69" s="31" t="s">
        <v>645</v>
      </c>
    </row>
    <row r="70" spans="1:6">
      <c r="A70" s="9" t="s">
        <v>507</v>
      </c>
      <c r="B70" s="15" t="str">
        <f t="shared" si="3"/>
        <v>Ze formuleren zorgvuldig en expressief.</v>
      </c>
      <c r="C70" s="15" t="str">
        <f t="shared" si="4"/>
        <v>Ik kan duidelijk en levendig spreken.</v>
      </c>
      <c r="D70" s="16" t="str">
        <f t="shared" si="5"/>
        <v>Middenbouw</v>
      </c>
      <c r="E70" s="26">
        <v>4</v>
      </c>
      <c r="F70" s="31" t="s">
        <v>670</v>
      </c>
    </row>
    <row r="71" spans="1:6">
      <c r="A71" s="9" t="s">
        <v>507</v>
      </c>
      <c r="B71" s="15" t="str">
        <f t="shared" si="3"/>
        <v>Ze formuleren zorgvuldig en expressief.</v>
      </c>
      <c r="C71" s="15" t="str">
        <f t="shared" si="4"/>
        <v>Ik kan duidelijk en levendig spreken.</v>
      </c>
      <c r="D71" s="16" t="str">
        <f t="shared" si="5"/>
        <v>Middenbouw</v>
      </c>
      <c r="E71" s="26">
        <v>4</v>
      </c>
      <c r="F71" s="31" t="s">
        <v>672</v>
      </c>
    </row>
    <row r="72" spans="1:6">
      <c r="A72" s="9" t="s">
        <v>507</v>
      </c>
      <c r="B72" s="15" t="str">
        <f t="shared" si="3"/>
        <v>Ze formuleren zorgvuldig en expressief.</v>
      </c>
      <c r="C72" s="15" t="str">
        <f t="shared" si="4"/>
        <v>Ik kan duidelijk en levendig spreken.</v>
      </c>
      <c r="D72" s="16" t="str">
        <f t="shared" si="5"/>
        <v>Middenbouw</v>
      </c>
      <c r="E72" s="26">
        <v>4</v>
      </c>
      <c r="F72" s="31" t="s">
        <v>656</v>
      </c>
    </row>
    <row r="73" spans="1:6">
      <c r="A73" s="19" t="s">
        <v>507</v>
      </c>
      <c r="B73" s="15" t="str">
        <f t="shared" si="3"/>
        <v>Ze formuleren zorgvuldig en expressief.</v>
      </c>
      <c r="C73" s="15" t="str">
        <f t="shared" si="4"/>
        <v>Ik kan duidelijk en levendig spreken.</v>
      </c>
      <c r="D73" s="16" t="str">
        <f t="shared" si="5"/>
        <v>Middenbouw</v>
      </c>
      <c r="E73" s="26">
        <v>4</v>
      </c>
      <c r="F73" s="31" t="s">
        <v>652</v>
      </c>
    </row>
    <row r="74" spans="1:6">
      <c r="A74" s="19" t="s">
        <v>507</v>
      </c>
      <c r="B74" s="15" t="str">
        <f t="shared" si="3"/>
        <v>Ze formuleren zorgvuldig en expressief.</v>
      </c>
      <c r="C74" s="15" t="str">
        <f t="shared" si="4"/>
        <v>Ik kan duidelijk en levendig spreken.</v>
      </c>
      <c r="D74" s="16" t="str">
        <f t="shared" si="5"/>
        <v>Middenbouw</v>
      </c>
      <c r="E74" s="26">
        <v>4</v>
      </c>
      <c r="F74" s="31" t="s">
        <v>628</v>
      </c>
    </row>
    <row r="75" spans="1:6">
      <c r="A75" s="19" t="s">
        <v>508</v>
      </c>
      <c r="B75" s="15" t="str">
        <f t="shared" si="3"/>
        <v>Ze maken bij een presentatie gebruik van geheugensteuntjes.</v>
      </c>
      <c r="C75" s="15" t="str">
        <f t="shared" si="4"/>
        <v>Ik gebruik geheugensteuntjes bij een verhaal of spreekbeurt.</v>
      </c>
      <c r="D75" s="16" t="str">
        <f t="shared" si="5"/>
        <v>Middenbouw</v>
      </c>
      <c r="E75" s="26">
        <v>4</v>
      </c>
      <c r="F75" s="5" t="s">
        <v>704</v>
      </c>
    </row>
    <row r="76" spans="1:6">
      <c r="A76" s="19" t="s">
        <v>508</v>
      </c>
      <c r="B76" s="15" t="str">
        <f t="shared" si="3"/>
        <v>Ze maken bij een presentatie gebruik van geheugensteuntjes.</v>
      </c>
      <c r="C76" s="15" t="str">
        <f t="shared" si="4"/>
        <v>Ik gebruik geheugensteuntjes bij een verhaal of spreekbeurt.</v>
      </c>
      <c r="D76" s="16" t="str">
        <f t="shared" si="5"/>
        <v>Middenbouw</v>
      </c>
      <c r="E76" s="26">
        <v>4</v>
      </c>
      <c r="F76" s="5" t="s">
        <v>701</v>
      </c>
    </row>
    <row r="77" spans="1:6">
      <c r="A77" s="19" t="s">
        <v>509</v>
      </c>
      <c r="B77" s="15" t="str">
        <f t="shared" si="3"/>
        <v>Ze houden rekening met de achtergrondkennis van de toehoorders.</v>
      </c>
      <c r="C77" s="15" t="str">
        <f t="shared" si="4"/>
        <v>Ik houd rekening met wat de ander weet als ik iets presenteer.</v>
      </c>
      <c r="D77" s="16" t="str">
        <f t="shared" si="5"/>
        <v>Middenbouw</v>
      </c>
      <c r="E77" s="26">
        <v>4</v>
      </c>
      <c r="F77" s="5" t="s">
        <v>704</v>
      </c>
    </row>
    <row r="78" spans="1:6">
      <c r="A78" s="19" t="s">
        <v>509</v>
      </c>
      <c r="B78" s="15" t="str">
        <f t="shared" si="3"/>
        <v>Ze houden rekening met de achtergrondkennis van de toehoorders.</v>
      </c>
      <c r="C78" s="15" t="str">
        <f t="shared" si="4"/>
        <v>Ik houd rekening met wat de ander weet als ik iets presenteer.</v>
      </c>
      <c r="D78" s="16" t="str">
        <f t="shared" si="5"/>
        <v>Middenbouw</v>
      </c>
      <c r="E78" s="26">
        <v>4</v>
      </c>
      <c r="F78" s="5" t="s">
        <v>701</v>
      </c>
    </row>
    <row r="79" spans="1:6">
      <c r="A79" s="19" t="s">
        <v>503</v>
      </c>
      <c r="B79" s="15" t="str">
        <f t="shared" si="3"/>
        <v>Kinderen hanteren een geschikte opbouw voor een verhaal of presentatie.</v>
      </c>
      <c r="C79" s="15" t="str">
        <f t="shared" si="4"/>
        <v>Ik kan in de goede volgorde een verhaal vertellen of een spreekbeurt houden.</v>
      </c>
      <c r="D79" s="16" t="str">
        <f t="shared" si="5"/>
        <v>Middenbouw</v>
      </c>
      <c r="E79" s="26">
        <v>5</v>
      </c>
      <c r="F79" s="5" t="s">
        <v>702</v>
      </c>
    </row>
    <row r="80" spans="1:6">
      <c r="A80" s="19" t="s">
        <v>503</v>
      </c>
      <c r="B80" s="15" t="str">
        <f t="shared" si="3"/>
        <v>Kinderen hanteren een geschikte opbouw voor een verhaal of presentatie.</v>
      </c>
      <c r="C80" s="15" t="str">
        <f t="shared" si="4"/>
        <v>Ik kan in de goede volgorde een verhaal vertellen of een spreekbeurt houden.</v>
      </c>
      <c r="D80" s="16" t="str">
        <f t="shared" si="5"/>
        <v>Middenbouw</v>
      </c>
      <c r="E80" s="26">
        <v>5</v>
      </c>
      <c r="F80" s="5" t="s">
        <v>717</v>
      </c>
    </row>
    <row r="81" spans="1:6">
      <c r="A81" s="19" t="s">
        <v>503</v>
      </c>
      <c r="B81" s="15" t="str">
        <f t="shared" si="3"/>
        <v>Kinderen hanteren een geschikte opbouw voor een verhaal of presentatie.</v>
      </c>
      <c r="C81" s="15" t="str">
        <f t="shared" si="4"/>
        <v>Ik kan in de goede volgorde een verhaal vertellen of een spreekbeurt houden.</v>
      </c>
      <c r="D81" s="16" t="str">
        <f t="shared" si="5"/>
        <v>Middenbouw</v>
      </c>
      <c r="E81" s="26">
        <v>5</v>
      </c>
      <c r="F81" s="5" t="s">
        <v>705</v>
      </c>
    </row>
    <row r="82" spans="1:6">
      <c r="A82" s="19" t="s">
        <v>503</v>
      </c>
      <c r="B82" s="15" t="str">
        <f t="shared" si="3"/>
        <v>Kinderen hanteren een geschikte opbouw voor een verhaal of presentatie.</v>
      </c>
      <c r="C82" s="15" t="str">
        <f t="shared" si="4"/>
        <v>Ik kan in de goede volgorde een verhaal vertellen of een spreekbeurt houden.</v>
      </c>
      <c r="D82" s="16" t="str">
        <f t="shared" si="5"/>
        <v>Middenbouw</v>
      </c>
      <c r="E82" s="26">
        <v>5</v>
      </c>
      <c r="F82" s="5" t="s">
        <v>708</v>
      </c>
    </row>
    <row r="83" spans="1:6">
      <c r="A83" s="19" t="s">
        <v>503</v>
      </c>
      <c r="B83" s="15" t="str">
        <f t="shared" si="3"/>
        <v>Kinderen hanteren een geschikte opbouw voor een verhaal of presentatie.</v>
      </c>
      <c r="C83" s="15" t="str">
        <f t="shared" si="4"/>
        <v>Ik kan in de goede volgorde een verhaal vertellen of een spreekbeurt houden.</v>
      </c>
      <c r="D83" s="16" t="str">
        <f t="shared" si="5"/>
        <v>Middenbouw</v>
      </c>
      <c r="E83" s="26">
        <v>5</v>
      </c>
      <c r="F83" s="5" t="s">
        <v>719</v>
      </c>
    </row>
    <row r="84" spans="1:6">
      <c r="A84" s="19" t="s">
        <v>503</v>
      </c>
      <c r="B84" s="15" t="str">
        <f t="shared" si="3"/>
        <v>Kinderen hanteren een geschikte opbouw voor een verhaal of presentatie.</v>
      </c>
      <c r="C84" s="15" t="str">
        <f t="shared" si="4"/>
        <v>Ik kan in de goede volgorde een verhaal vertellen of een spreekbeurt houden.</v>
      </c>
      <c r="D84" s="16" t="str">
        <f t="shared" si="5"/>
        <v>Middenbouw</v>
      </c>
      <c r="E84" s="26">
        <v>5</v>
      </c>
      <c r="F84" s="5" t="s">
        <v>691</v>
      </c>
    </row>
    <row r="85" spans="1:6">
      <c r="A85" s="58" t="s">
        <v>503</v>
      </c>
      <c r="B85" s="54" t="str">
        <f>IF(A85="1.6.1","Kinderen hanteren een geschikte opbouw voor een verhaal of presentatie.",IF(A85="1.6.2","Ze selecteren bij de voorbereiding relevante informatie.",IF(A85="1.6.3","Ze formuleren zorgvuldig en expressief.",IF(A85="1.6.4","Ze maken bij een presentatie gebruik van geheugensteuntjes.",IF(A85="1.6.5","Ze houden rekening met de achtergrondkennis van de toehoorders.",IF(A85="1.6.6","Kinderen bereiden zelfstandig een verhaal of presentatie voor.",IF(A85="1.6.7","Ze kunnen een verhaal of presentatie aan de doelgroep aanpassen.",IF(A85="1.6.8","Ze vertellen en presenteren expressief en op een persoonlijke manier.",IF(A85="1.6.9","Ze kunnen tijdens hun verhaal of presentatie improviseren.",IF(A85="1.6.10","Ze nodigen toehoorders uit tot het stellen van vragen.","Voer tussendoel in"))))))))))</f>
        <v>Kinderen hanteren een geschikte opbouw voor een verhaal of presentatie.</v>
      </c>
      <c r="C85" s="54" t="str">
        <f>IF(A85="1.6.1","Ik kan in de goede volgorde een verhaal vertellen of een spreekbeurt houden.",IF(A85="1.6.2","Ik kan de juiste informatie vinden voor een spreekbeurt.",IF(A85="1.6.3","Ik kan duidelijk en levendig spreken.",IF(A85="1.6.4","Ik gebruik geheugensteuntjes bij een verhaal of spreekbeurt.",IF(A85="1.6.5","Ik houd rekening met wat de ander weet als ik iets presenteer.",IF(A85="1.6.6","Ik kan zelfstandig een presentatie of verhaal voorbereiden.",IF(A85="1.6.7","Ik kan een verhaal of presentatie aanpassen aan mijn luistergroep.",IF(A85="1.6.8","Ik creëer een eigen stijl van presenteren of vertellen die past bij mijn eigen persoonlijkheid.",IF(A85="1.6.9","Ik kan tijdens mijn vertellen of presentatie improviseren wanneer dit nodig is.",IF(A85="1.6.10","Ik sta open voor vragen vanuit mijn publiek en nodig hen uit dit te doen.","Voer tussendoel in"))))))))))</f>
        <v>Ik kan in de goede volgorde een verhaal vertellen of een spreekbeurt houden.</v>
      </c>
      <c r="D85" s="55" t="str">
        <f>IF(A85="1.6.1","Middenbouw",IF(A85="1.6.2","Middenbouw",IF(A85="1.6.3","Middenbouw",IF(A85="1.6.4","Middenbouw",IF(A85="1.6.5","Middenbouw",IF(A85="1.6.6","Bovenbouw",IF(A85="1.6.7","Bovenbouw",IF(A85="1.6.8","Bovenbouw",IF(A85="1.6.9","Bovenbouw",IF(A85="1.6.10","Bovenbouw","Onbepaald"))))))))))</f>
        <v>Middenbouw</v>
      </c>
      <c r="E85" s="56">
        <v>5</v>
      </c>
      <c r="F85" s="57" t="s">
        <v>824</v>
      </c>
    </row>
    <row r="86" spans="1:6">
      <c r="A86" s="19" t="s">
        <v>503</v>
      </c>
      <c r="B86" s="15" t="str">
        <f t="shared" si="3"/>
        <v>Kinderen hanteren een geschikte opbouw voor een verhaal of presentatie.</v>
      </c>
      <c r="C86" s="15" t="str">
        <f t="shared" si="4"/>
        <v>Ik kan in de goede volgorde een verhaal vertellen of een spreekbeurt houden.</v>
      </c>
      <c r="D86" s="16" t="str">
        <f t="shared" si="5"/>
        <v>Middenbouw</v>
      </c>
      <c r="E86" s="26">
        <v>5</v>
      </c>
      <c r="F86" s="5" t="s">
        <v>723</v>
      </c>
    </row>
    <row r="87" spans="1:6">
      <c r="A87" s="19" t="s">
        <v>503</v>
      </c>
      <c r="B87" s="15" t="str">
        <f t="shared" si="3"/>
        <v>Kinderen hanteren een geschikte opbouw voor een verhaal of presentatie.</v>
      </c>
      <c r="C87" s="15" t="str">
        <f t="shared" si="4"/>
        <v>Ik kan in de goede volgorde een verhaal vertellen of een spreekbeurt houden.</v>
      </c>
      <c r="D87" s="16" t="str">
        <f t="shared" si="5"/>
        <v>Middenbouw</v>
      </c>
      <c r="E87" s="26">
        <v>5</v>
      </c>
      <c r="F87" s="5" t="s">
        <v>721</v>
      </c>
    </row>
    <row r="88" spans="1:6">
      <c r="A88" s="19" t="s">
        <v>503</v>
      </c>
      <c r="B88" s="15" t="str">
        <f t="shared" si="3"/>
        <v>Kinderen hanteren een geschikte opbouw voor een verhaal of presentatie.</v>
      </c>
      <c r="C88" s="15" t="str">
        <f t="shared" si="4"/>
        <v>Ik kan in de goede volgorde een verhaal vertellen of een spreekbeurt houden.</v>
      </c>
      <c r="D88" s="16" t="str">
        <f t="shared" si="5"/>
        <v>Middenbouw</v>
      </c>
      <c r="E88" s="25">
        <v>5</v>
      </c>
      <c r="F88" s="17" t="s">
        <v>724</v>
      </c>
    </row>
    <row r="89" spans="1:6">
      <c r="A89" s="19" t="s">
        <v>503</v>
      </c>
      <c r="B89" s="15" t="str">
        <f t="shared" si="3"/>
        <v>Kinderen hanteren een geschikte opbouw voor een verhaal of presentatie.</v>
      </c>
      <c r="C89" s="15" t="str">
        <f t="shared" si="4"/>
        <v>Ik kan in de goede volgorde een verhaal vertellen of een spreekbeurt houden.</v>
      </c>
      <c r="D89" s="16" t="str">
        <f t="shared" si="5"/>
        <v>Middenbouw</v>
      </c>
      <c r="E89" s="29">
        <v>5</v>
      </c>
      <c r="F89" s="23" t="s">
        <v>636</v>
      </c>
    </row>
    <row r="90" spans="1:6">
      <c r="A90" s="19" t="s">
        <v>503</v>
      </c>
      <c r="B90" s="15" t="str">
        <f t="shared" si="3"/>
        <v>Kinderen hanteren een geschikte opbouw voor een verhaal of presentatie.</v>
      </c>
      <c r="C90" s="15" t="str">
        <f t="shared" si="4"/>
        <v>Ik kan in de goede volgorde een verhaal vertellen of een spreekbeurt houden.</v>
      </c>
      <c r="D90" s="16" t="str">
        <f t="shared" si="5"/>
        <v>Middenbouw</v>
      </c>
      <c r="E90" s="29">
        <v>5</v>
      </c>
      <c r="F90" s="23" t="s">
        <v>648</v>
      </c>
    </row>
    <row r="91" spans="1:6">
      <c r="A91" s="19" t="s">
        <v>503</v>
      </c>
      <c r="B91" s="15" t="str">
        <f t="shared" si="3"/>
        <v>Kinderen hanteren een geschikte opbouw voor een verhaal of presentatie.</v>
      </c>
      <c r="C91" s="15" t="str">
        <f t="shared" si="4"/>
        <v>Ik kan in de goede volgorde een verhaal vertellen of een spreekbeurt houden.</v>
      </c>
      <c r="D91" s="16" t="str">
        <f t="shared" si="5"/>
        <v>Middenbouw</v>
      </c>
      <c r="E91" s="39">
        <v>5</v>
      </c>
      <c r="F91" s="31" t="s">
        <v>631</v>
      </c>
    </row>
    <row r="92" spans="1:6">
      <c r="A92" s="19" t="s">
        <v>503</v>
      </c>
      <c r="B92" s="15" t="str">
        <f t="shared" si="3"/>
        <v>Kinderen hanteren een geschikte opbouw voor een verhaal of presentatie.</v>
      </c>
      <c r="C92" s="15" t="str">
        <f t="shared" si="4"/>
        <v>Ik kan in de goede volgorde een verhaal vertellen of een spreekbeurt houden.</v>
      </c>
      <c r="D92" s="16" t="str">
        <f t="shared" si="5"/>
        <v>Middenbouw</v>
      </c>
      <c r="E92" s="26">
        <v>5</v>
      </c>
      <c r="F92" s="5" t="s">
        <v>638</v>
      </c>
    </row>
    <row r="93" spans="1:6">
      <c r="A93" s="19" t="s">
        <v>503</v>
      </c>
      <c r="B93" s="15" t="str">
        <f t="shared" si="3"/>
        <v>Kinderen hanteren een geschikte opbouw voor een verhaal of presentatie.</v>
      </c>
      <c r="C93" s="15" t="str">
        <f t="shared" si="4"/>
        <v>Ik kan in de goede volgorde een verhaal vertellen of een spreekbeurt houden.</v>
      </c>
      <c r="D93" s="16" t="str">
        <f t="shared" si="5"/>
        <v>Middenbouw</v>
      </c>
      <c r="E93" s="26">
        <v>5</v>
      </c>
      <c r="F93" s="5" t="s">
        <v>633</v>
      </c>
    </row>
    <row r="94" spans="1:6">
      <c r="A94" s="19" t="s">
        <v>503</v>
      </c>
      <c r="B94" s="15" t="str">
        <f t="shared" si="3"/>
        <v>Kinderen hanteren een geschikte opbouw voor een verhaal of presentatie.</v>
      </c>
      <c r="C94" s="15" t="str">
        <f t="shared" si="4"/>
        <v>Ik kan in de goede volgorde een verhaal vertellen of een spreekbeurt houden.</v>
      </c>
      <c r="D94" s="16" t="str">
        <f t="shared" si="5"/>
        <v>Middenbouw</v>
      </c>
      <c r="E94" s="26">
        <v>5</v>
      </c>
      <c r="F94" s="5" t="s">
        <v>651</v>
      </c>
    </row>
    <row r="95" spans="1:6">
      <c r="A95" s="19" t="s">
        <v>503</v>
      </c>
      <c r="B95" s="15" t="str">
        <f t="shared" si="3"/>
        <v>Kinderen hanteren een geschikte opbouw voor een verhaal of presentatie.</v>
      </c>
      <c r="C95" s="15" t="str">
        <f t="shared" si="4"/>
        <v>Ik kan in de goede volgorde een verhaal vertellen of een spreekbeurt houden.</v>
      </c>
      <c r="D95" s="16" t="str">
        <f t="shared" si="5"/>
        <v>Middenbouw</v>
      </c>
      <c r="E95" s="26">
        <v>5</v>
      </c>
      <c r="F95" s="5" t="s">
        <v>635</v>
      </c>
    </row>
    <row r="96" spans="1:6">
      <c r="A96" s="19" t="s">
        <v>495</v>
      </c>
      <c r="B96" s="15" t="str">
        <f t="shared" si="3"/>
        <v>Ze selecteren bij de voorbereiding relevante informatie.</v>
      </c>
      <c r="C96" s="15" t="str">
        <f t="shared" si="4"/>
        <v>Ik kan de juiste informatie vinden voor een spreekbeurt.</v>
      </c>
      <c r="D96" s="16" t="str">
        <f t="shared" si="5"/>
        <v>Middenbouw</v>
      </c>
      <c r="E96" s="26">
        <v>5</v>
      </c>
      <c r="F96" s="5" t="s">
        <v>702</v>
      </c>
    </row>
    <row r="97" spans="1:6">
      <c r="A97" s="19" t="s">
        <v>495</v>
      </c>
      <c r="B97" s="15" t="str">
        <f t="shared" si="3"/>
        <v>Ze selecteren bij de voorbereiding relevante informatie.</v>
      </c>
      <c r="C97" s="15" t="str">
        <f t="shared" si="4"/>
        <v>Ik kan de juiste informatie vinden voor een spreekbeurt.</v>
      </c>
      <c r="D97" s="16" t="str">
        <f t="shared" si="5"/>
        <v>Middenbouw</v>
      </c>
      <c r="E97" s="26">
        <v>5</v>
      </c>
      <c r="F97" s="5" t="s">
        <v>717</v>
      </c>
    </row>
    <row r="98" spans="1:6">
      <c r="A98" s="19" t="s">
        <v>495</v>
      </c>
      <c r="B98" s="15" t="str">
        <f t="shared" si="3"/>
        <v>Ze selecteren bij de voorbereiding relevante informatie.</v>
      </c>
      <c r="C98" s="15" t="str">
        <f t="shared" si="4"/>
        <v>Ik kan de juiste informatie vinden voor een spreekbeurt.</v>
      </c>
      <c r="D98" s="16" t="str">
        <f t="shared" si="5"/>
        <v>Middenbouw</v>
      </c>
      <c r="E98" s="26">
        <v>5</v>
      </c>
      <c r="F98" s="5" t="s">
        <v>705</v>
      </c>
    </row>
    <row r="99" spans="1:6">
      <c r="A99" s="19" t="s">
        <v>495</v>
      </c>
      <c r="B99" s="15" t="str">
        <f t="shared" si="3"/>
        <v>Ze selecteren bij de voorbereiding relevante informatie.</v>
      </c>
      <c r="C99" s="15" t="str">
        <f t="shared" si="4"/>
        <v>Ik kan de juiste informatie vinden voor een spreekbeurt.</v>
      </c>
      <c r="D99" s="16" t="str">
        <f t="shared" si="5"/>
        <v>Middenbouw</v>
      </c>
      <c r="E99" s="26">
        <v>5</v>
      </c>
      <c r="F99" s="5" t="s">
        <v>708</v>
      </c>
    </row>
    <row r="100" spans="1:6">
      <c r="A100" s="19" t="s">
        <v>495</v>
      </c>
      <c r="B100" s="15" t="str">
        <f t="shared" si="3"/>
        <v>Ze selecteren bij de voorbereiding relevante informatie.</v>
      </c>
      <c r="C100" s="15" t="str">
        <f t="shared" si="4"/>
        <v>Ik kan de juiste informatie vinden voor een spreekbeurt.</v>
      </c>
      <c r="D100" s="16" t="str">
        <f t="shared" si="5"/>
        <v>Middenbouw</v>
      </c>
      <c r="E100" s="26">
        <v>5</v>
      </c>
      <c r="F100" s="5" t="s">
        <v>718</v>
      </c>
    </row>
    <row r="101" spans="1:6">
      <c r="A101" s="19" t="s">
        <v>495</v>
      </c>
      <c r="B101" s="15" t="str">
        <f t="shared" si="3"/>
        <v>Ze selecteren bij de voorbereiding relevante informatie.</v>
      </c>
      <c r="C101" s="15" t="str">
        <f t="shared" si="4"/>
        <v>Ik kan de juiste informatie vinden voor een spreekbeurt.</v>
      </c>
      <c r="D101" s="16" t="str">
        <f t="shared" si="5"/>
        <v>Middenbouw</v>
      </c>
      <c r="E101" s="26">
        <v>5</v>
      </c>
      <c r="F101" s="5" t="s">
        <v>719</v>
      </c>
    </row>
    <row r="102" spans="1:6">
      <c r="A102" s="19" t="s">
        <v>495</v>
      </c>
      <c r="B102" s="15" t="str">
        <f t="shared" si="3"/>
        <v>Ze selecteren bij de voorbereiding relevante informatie.</v>
      </c>
      <c r="C102" s="15" t="str">
        <f t="shared" si="4"/>
        <v>Ik kan de juiste informatie vinden voor een spreekbeurt.</v>
      </c>
      <c r="D102" s="16" t="str">
        <f t="shared" si="5"/>
        <v>Middenbouw</v>
      </c>
      <c r="E102" s="26">
        <v>5</v>
      </c>
      <c r="F102" s="5" t="s">
        <v>723</v>
      </c>
    </row>
    <row r="103" spans="1:6">
      <c r="A103" s="19" t="s">
        <v>495</v>
      </c>
      <c r="B103" s="15" t="str">
        <f t="shared" si="3"/>
        <v>Ze selecteren bij de voorbereiding relevante informatie.</v>
      </c>
      <c r="C103" s="15" t="str">
        <f t="shared" si="4"/>
        <v>Ik kan de juiste informatie vinden voor een spreekbeurt.</v>
      </c>
      <c r="D103" s="16" t="str">
        <f t="shared" si="5"/>
        <v>Middenbouw</v>
      </c>
      <c r="E103" s="26">
        <v>5</v>
      </c>
      <c r="F103" s="5" t="s">
        <v>721</v>
      </c>
    </row>
    <row r="104" spans="1:6">
      <c r="A104" s="19" t="s">
        <v>495</v>
      </c>
      <c r="B104" s="15" t="str">
        <f t="shared" si="3"/>
        <v>Ze selecteren bij de voorbereiding relevante informatie.</v>
      </c>
      <c r="C104" s="15" t="str">
        <f t="shared" si="4"/>
        <v>Ik kan de juiste informatie vinden voor een spreekbeurt.</v>
      </c>
      <c r="D104" s="16" t="str">
        <f t="shared" si="5"/>
        <v>Middenbouw</v>
      </c>
      <c r="E104" s="26">
        <v>5</v>
      </c>
      <c r="F104" s="5" t="s">
        <v>724</v>
      </c>
    </row>
    <row r="105" spans="1:6">
      <c r="A105" s="19" t="s">
        <v>495</v>
      </c>
      <c r="B105" s="15" t="str">
        <f t="shared" si="3"/>
        <v>Ze selecteren bij de voorbereiding relevante informatie.</v>
      </c>
      <c r="C105" s="15" t="str">
        <f t="shared" si="4"/>
        <v>Ik kan de juiste informatie vinden voor een spreekbeurt.</v>
      </c>
      <c r="D105" s="16" t="str">
        <f t="shared" si="5"/>
        <v>Middenbouw</v>
      </c>
      <c r="E105" s="26">
        <v>5</v>
      </c>
      <c r="F105" s="31" t="s">
        <v>631</v>
      </c>
    </row>
    <row r="106" spans="1:6">
      <c r="A106" s="19" t="s">
        <v>495</v>
      </c>
      <c r="B106" s="15" t="str">
        <f t="shared" si="3"/>
        <v>Ze selecteren bij de voorbereiding relevante informatie.</v>
      </c>
      <c r="C106" s="15" t="str">
        <f t="shared" si="4"/>
        <v>Ik kan de juiste informatie vinden voor een spreekbeurt.</v>
      </c>
      <c r="D106" s="16" t="str">
        <f t="shared" si="5"/>
        <v>Middenbouw</v>
      </c>
      <c r="E106" s="26">
        <v>5</v>
      </c>
      <c r="F106" s="31" t="s">
        <v>649</v>
      </c>
    </row>
    <row r="107" spans="1:6">
      <c r="A107" s="19" t="s">
        <v>495</v>
      </c>
      <c r="B107" s="15" t="str">
        <f t="shared" si="3"/>
        <v>Ze selecteren bij de voorbereiding relevante informatie.</v>
      </c>
      <c r="C107" s="15" t="str">
        <f t="shared" si="4"/>
        <v>Ik kan de juiste informatie vinden voor een spreekbeurt.</v>
      </c>
      <c r="D107" s="16" t="str">
        <f t="shared" si="5"/>
        <v>Middenbouw</v>
      </c>
      <c r="E107" s="26">
        <v>5</v>
      </c>
      <c r="F107" s="5" t="s">
        <v>638</v>
      </c>
    </row>
    <row r="108" spans="1:6">
      <c r="A108" s="19" t="s">
        <v>495</v>
      </c>
      <c r="B108" s="15" t="str">
        <f t="shared" si="3"/>
        <v>Ze selecteren bij de voorbereiding relevante informatie.</v>
      </c>
      <c r="C108" s="15" t="str">
        <f t="shared" si="4"/>
        <v>Ik kan de juiste informatie vinden voor een spreekbeurt.</v>
      </c>
      <c r="D108" s="16" t="str">
        <f t="shared" si="5"/>
        <v>Middenbouw</v>
      </c>
      <c r="E108" s="26">
        <v>5</v>
      </c>
      <c r="F108" s="5" t="s">
        <v>633</v>
      </c>
    </row>
    <row r="109" spans="1:6">
      <c r="A109" s="19" t="s">
        <v>495</v>
      </c>
      <c r="B109" s="15" t="str">
        <f t="shared" si="3"/>
        <v>Ze selecteren bij de voorbereiding relevante informatie.</v>
      </c>
      <c r="C109" s="15" t="str">
        <f t="shared" si="4"/>
        <v>Ik kan de juiste informatie vinden voor een spreekbeurt.</v>
      </c>
      <c r="D109" s="16" t="str">
        <f t="shared" si="5"/>
        <v>Middenbouw</v>
      </c>
      <c r="E109" s="26">
        <v>5</v>
      </c>
      <c r="F109" s="5" t="s">
        <v>651</v>
      </c>
    </row>
    <row r="110" spans="1:6">
      <c r="A110" s="19" t="s">
        <v>495</v>
      </c>
      <c r="B110" s="15" t="str">
        <f t="shared" si="3"/>
        <v>Ze selecteren bij de voorbereiding relevante informatie.</v>
      </c>
      <c r="C110" s="15" t="str">
        <f t="shared" si="4"/>
        <v>Ik kan de juiste informatie vinden voor een spreekbeurt.</v>
      </c>
      <c r="D110" s="16" t="str">
        <f t="shared" si="5"/>
        <v>Middenbouw</v>
      </c>
      <c r="E110" s="26">
        <v>5</v>
      </c>
      <c r="F110" s="31" t="s">
        <v>634</v>
      </c>
    </row>
    <row r="111" spans="1:6">
      <c r="A111" s="19" t="s">
        <v>495</v>
      </c>
      <c r="B111" s="15" t="str">
        <f t="shared" si="3"/>
        <v>Ze selecteren bij de voorbereiding relevante informatie.</v>
      </c>
      <c r="C111" s="15" t="str">
        <f t="shared" si="4"/>
        <v>Ik kan de juiste informatie vinden voor een spreekbeurt.</v>
      </c>
      <c r="D111" s="16" t="str">
        <f t="shared" si="5"/>
        <v>Middenbouw</v>
      </c>
      <c r="E111" s="26">
        <v>5</v>
      </c>
      <c r="F111" s="31" t="s">
        <v>635</v>
      </c>
    </row>
    <row r="112" spans="1:6">
      <c r="A112" s="19" t="s">
        <v>507</v>
      </c>
      <c r="B112" s="15" t="str">
        <f t="shared" si="3"/>
        <v>Ze formuleren zorgvuldig en expressief.</v>
      </c>
      <c r="C112" s="15" t="str">
        <f t="shared" si="4"/>
        <v>Ik kan duidelijk en levendig spreken.</v>
      </c>
      <c r="D112" s="16" t="str">
        <f t="shared" si="5"/>
        <v>Middenbouw</v>
      </c>
      <c r="E112" s="26">
        <v>5</v>
      </c>
      <c r="F112" s="5" t="s">
        <v>702</v>
      </c>
    </row>
    <row r="113" spans="1:6">
      <c r="A113" s="19" t="s">
        <v>507</v>
      </c>
      <c r="B113" s="15" t="str">
        <f t="shared" si="3"/>
        <v>Ze formuleren zorgvuldig en expressief.</v>
      </c>
      <c r="C113" s="15" t="str">
        <f t="shared" si="4"/>
        <v>Ik kan duidelijk en levendig spreken.</v>
      </c>
      <c r="D113" s="16" t="str">
        <f t="shared" si="5"/>
        <v>Middenbouw</v>
      </c>
      <c r="E113" s="26">
        <v>5</v>
      </c>
      <c r="F113" s="5" t="s">
        <v>703</v>
      </c>
    </row>
    <row r="114" spans="1:6">
      <c r="A114" s="19" t="s">
        <v>507</v>
      </c>
      <c r="B114" s="15" t="str">
        <f t="shared" si="3"/>
        <v>Ze formuleren zorgvuldig en expressief.</v>
      </c>
      <c r="C114" s="15" t="str">
        <f t="shared" si="4"/>
        <v>Ik kan duidelijk en levendig spreken.</v>
      </c>
      <c r="D114" s="16" t="str">
        <f t="shared" si="5"/>
        <v>Middenbouw</v>
      </c>
      <c r="E114" s="26">
        <v>5</v>
      </c>
      <c r="F114" s="5" t="s">
        <v>717</v>
      </c>
    </row>
    <row r="115" spans="1:6">
      <c r="A115" s="19" t="s">
        <v>507</v>
      </c>
      <c r="B115" s="15" t="str">
        <f t="shared" si="3"/>
        <v>Ze formuleren zorgvuldig en expressief.</v>
      </c>
      <c r="C115" s="15" t="str">
        <f t="shared" si="4"/>
        <v>Ik kan duidelijk en levendig spreken.</v>
      </c>
      <c r="D115" s="16" t="str">
        <f t="shared" si="5"/>
        <v>Middenbouw</v>
      </c>
      <c r="E115" s="26">
        <v>5</v>
      </c>
      <c r="F115" s="5" t="s">
        <v>705</v>
      </c>
    </row>
    <row r="116" spans="1:6">
      <c r="A116" s="19" t="s">
        <v>507</v>
      </c>
      <c r="B116" s="15" t="str">
        <f t="shared" si="3"/>
        <v>Ze formuleren zorgvuldig en expressief.</v>
      </c>
      <c r="C116" s="15" t="str">
        <f t="shared" si="4"/>
        <v>Ik kan duidelijk en levendig spreken.</v>
      </c>
      <c r="D116" s="16" t="str">
        <f t="shared" si="5"/>
        <v>Middenbouw</v>
      </c>
      <c r="E116" s="26">
        <v>5</v>
      </c>
      <c r="F116" s="5" t="s">
        <v>820</v>
      </c>
    </row>
    <row r="117" spans="1:6">
      <c r="A117" s="19" t="s">
        <v>507</v>
      </c>
      <c r="B117" s="15" t="str">
        <f t="shared" si="3"/>
        <v>Ze formuleren zorgvuldig en expressief.</v>
      </c>
      <c r="C117" s="15" t="str">
        <f t="shared" si="4"/>
        <v>Ik kan duidelijk en levendig spreken.</v>
      </c>
      <c r="D117" s="16" t="str">
        <f t="shared" si="5"/>
        <v>Middenbouw</v>
      </c>
      <c r="E117" s="26">
        <v>5</v>
      </c>
      <c r="F117" s="5" t="s">
        <v>719</v>
      </c>
    </row>
    <row r="118" spans="1:6">
      <c r="A118" s="19" t="s">
        <v>507</v>
      </c>
      <c r="B118" s="15" t="str">
        <f t="shared" si="3"/>
        <v>Ze formuleren zorgvuldig en expressief.</v>
      </c>
      <c r="C118" s="15" t="str">
        <f t="shared" si="4"/>
        <v>Ik kan duidelijk en levendig spreken.</v>
      </c>
      <c r="D118" s="16" t="str">
        <f t="shared" si="5"/>
        <v>Middenbouw</v>
      </c>
      <c r="E118" s="26">
        <v>5</v>
      </c>
      <c r="F118" s="5" t="s">
        <v>696</v>
      </c>
    </row>
    <row r="119" spans="1:6">
      <c r="A119" s="19" t="s">
        <v>507</v>
      </c>
      <c r="B119" s="15" t="str">
        <f t="shared" si="3"/>
        <v>Ze formuleren zorgvuldig en expressief.</v>
      </c>
      <c r="C119" s="15" t="str">
        <f t="shared" si="4"/>
        <v>Ik kan duidelijk en levendig spreken.</v>
      </c>
      <c r="D119" s="16" t="str">
        <f t="shared" si="5"/>
        <v>Middenbouw</v>
      </c>
      <c r="E119" s="26">
        <v>5</v>
      </c>
      <c r="F119" s="5" t="s">
        <v>691</v>
      </c>
    </row>
    <row r="120" spans="1:6">
      <c r="A120" s="19" t="s">
        <v>507</v>
      </c>
      <c r="B120" s="15" t="str">
        <f t="shared" si="3"/>
        <v>Ze formuleren zorgvuldig en expressief.</v>
      </c>
      <c r="C120" s="15" t="str">
        <f t="shared" si="4"/>
        <v>Ik kan duidelijk en levendig spreken.</v>
      </c>
      <c r="D120" s="16" t="str">
        <f t="shared" si="5"/>
        <v>Middenbouw</v>
      </c>
      <c r="E120" s="26">
        <v>5</v>
      </c>
      <c r="F120" s="5" t="s">
        <v>721</v>
      </c>
    </row>
    <row r="121" spans="1:6">
      <c r="A121" s="19" t="s">
        <v>507</v>
      </c>
      <c r="B121" s="15" t="str">
        <f t="shared" si="3"/>
        <v>Ze formuleren zorgvuldig en expressief.</v>
      </c>
      <c r="C121" s="15" t="str">
        <f t="shared" si="4"/>
        <v>Ik kan duidelijk en levendig spreken.</v>
      </c>
      <c r="D121" s="16" t="str">
        <f t="shared" si="5"/>
        <v>Middenbouw</v>
      </c>
      <c r="E121" s="26">
        <v>5</v>
      </c>
      <c r="F121" s="31" t="s">
        <v>636</v>
      </c>
    </row>
    <row r="122" spans="1:6">
      <c r="A122" s="19" t="s">
        <v>507</v>
      </c>
      <c r="B122" s="15" t="str">
        <f t="shared" si="3"/>
        <v>Ze formuleren zorgvuldig en expressief.</v>
      </c>
      <c r="C122" s="15" t="str">
        <f t="shared" si="4"/>
        <v>Ik kan duidelijk en levendig spreken.</v>
      </c>
      <c r="D122" s="16" t="str">
        <f t="shared" si="5"/>
        <v>Middenbouw</v>
      </c>
      <c r="E122" s="26">
        <v>5</v>
      </c>
      <c r="F122" s="31" t="s">
        <v>659</v>
      </c>
    </row>
    <row r="123" spans="1:6">
      <c r="A123" s="19" t="s">
        <v>507</v>
      </c>
      <c r="B123" s="15" t="str">
        <f t="shared" si="3"/>
        <v>Ze formuleren zorgvuldig en expressief.</v>
      </c>
      <c r="C123" s="15" t="str">
        <f t="shared" si="4"/>
        <v>Ik kan duidelijk en levendig spreken.</v>
      </c>
      <c r="D123" s="16" t="str">
        <f t="shared" si="5"/>
        <v>Middenbouw</v>
      </c>
      <c r="E123" s="26">
        <v>5</v>
      </c>
      <c r="F123" s="5" t="s">
        <v>637</v>
      </c>
    </row>
    <row r="124" spans="1:6">
      <c r="A124" s="19" t="s">
        <v>507</v>
      </c>
      <c r="B124" s="15" t="str">
        <f t="shared" si="3"/>
        <v>Ze formuleren zorgvuldig en expressief.</v>
      </c>
      <c r="C124" s="15" t="str">
        <f t="shared" si="4"/>
        <v>Ik kan duidelijk en levendig spreken.</v>
      </c>
      <c r="D124" s="16" t="str">
        <f t="shared" si="5"/>
        <v>Middenbouw</v>
      </c>
      <c r="E124" s="26">
        <v>5</v>
      </c>
      <c r="F124" s="5" t="s">
        <v>647</v>
      </c>
    </row>
    <row r="125" spans="1:6">
      <c r="A125" s="19" t="s">
        <v>507</v>
      </c>
      <c r="B125" s="15" t="str">
        <f t="shared" si="3"/>
        <v>Ze formuleren zorgvuldig en expressief.</v>
      </c>
      <c r="C125" s="15" t="str">
        <f t="shared" si="4"/>
        <v>Ik kan duidelijk en levendig spreken.</v>
      </c>
      <c r="D125" s="16" t="str">
        <f t="shared" si="5"/>
        <v>Middenbouw</v>
      </c>
      <c r="E125" s="26">
        <v>5</v>
      </c>
      <c r="F125" s="5" t="s">
        <v>648</v>
      </c>
    </row>
    <row r="126" spans="1:6">
      <c r="A126" s="19" t="s">
        <v>507</v>
      </c>
      <c r="B126" s="15" t="str">
        <f t="shared" si="3"/>
        <v>Ze formuleren zorgvuldig en expressief.</v>
      </c>
      <c r="C126" s="15" t="str">
        <f t="shared" si="4"/>
        <v>Ik kan duidelijk en levendig spreken.</v>
      </c>
      <c r="D126" s="16" t="str">
        <f t="shared" si="5"/>
        <v>Middenbouw</v>
      </c>
      <c r="E126" s="26">
        <v>5</v>
      </c>
      <c r="F126" s="5" t="s">
        <v>631</v>
      </c>
    </row>
    <row r="127" spans="1:6">
      <c r="A127" s="19" t="s">
        <v>507</v>
      </c>
      <c r="B127" s="15" t="str">
        <f t="shared" si="3"/>
        <v>Ze formuleren zorgvuldig en expressief.</v>
      </c>
      <c r="C127" s="15" t="str">
        <f t="shared" si="4"/>
        <v>Ik kan duidelijk en levendig spreken.</v>
      </c>
      <c r="D127" s="16" t="str">
        <f t="shared" si="5"/>
        <v>Middenbouw</v>
      </c>
      <c r="E127" s="26">
        <v>5</v>
      </c>
      <c r="F127" s="5" t="s">
        <v>638</v>
      </c>
    </row>
    <row r="128" spans="1:6">
      <c r="A128" s="19" t="s">
        <v>507</v>
      </c>
      <c r="B128" s="15" t="str">
        <f t="shared" si="3"/>
        <v>Ze formuleren zorgvuldig en expressief.</v>
      </c>
      <c r="C128" s="15" t="str">
        <f t="shared" si="4"/>
        <v>Ik kan duidelijk en levendig spreken.</v>
      </c>
      <c r="D128" s="16" t="str">
        <f t="shared" si="5"/>
        <v>Middenbouw</v>
      </c>
      <c r="E128" s="26">
        <v>5</v>
      </c>
      <c r="F128" s="5" t="s">
        <v>633</v>
      </c>
    </row>
    <row r="129" spans="1:6">
      <c r="A129" s="19" t="s">
        <v>507</v>
      </c>
      <c r="B129" s="15" t="str">
        <f t="shared" si="3"/>
        <v>Ze formuleren zorgvuldig en expressief.</v>
      </c>
      <c r="C129" s="15" t="str">
        <f t="shared" si="4"/>
        <v>Ik kan duidelijk en levendig spreken.</v>
      </c>
      <c r="D129" s="16" t="str">
        <f t="shared" si="5"/>
        <v>Middenbouw</v>
      </c>
      <c r="E129" s="26">
        <v>5</v>
      </c>
      <c r="F129" s="5" t="s">
        <v>634</v>
      </c>
    </row>
    <row r="130" spans="1:6">
      <c r="A130" s="19" t="s">
        <v>507</v>
      </c>
      <c r="B130" s="15" t="str">
        <f t="shared" si="3"/>
        <v>Ze formuleren zorgvuldig en expressief.</v>
      </c>
      <c r="C130" s="15" t="str">
        <f t="shared" si="4"/>
        <v>Ik kan duidelijk en levendig spreken.</v>
      </c>
      <c r="D130" s="16" t="str">
        <f t="shared" si="5"/>
        <v>Middenbouw</v>
      </c>
      <c r="E130" s="26">
        <v>5</v>
      </c>
      <c r="F130" s="23" t="s">
        <v>635</v>
      </c>
    </row>
    <row r="131" spans="1:6">
      <c r="A131" s="19" t="s">
        <v>507</v>
      </c>
      <c r="B131" s="15" t="str">
        <f t="shared" si="3"/>
        <v>Ze formuleren zorgvuldig en expressief.</v>
      </c>
      <c r="C131" s="15" t="str">
        <f t="shared" si="4"/>
        <v>Ik kan duidelijk en levendig spreken.</v>
      </c>
      <c r="D131" s="16" t="str">
        <f t="shared" si="5"/>
        <v>Middenbouw</v>
      </c>
      <c r="E131" s="26">
        <v>5</v>
      </c>
      <c r="F131" s="23" t="s">
        <v>676</v>
      </c>
    </row>
    <row r="132" spans="1:6">
      <c r="A132" s="19" t="s">
        <v>508</v>
      </c>
      <c r="B132" s="15" t="str">
        <f t="shared" ref="B132:B196" si="6">IF(A132="1.6.1","Kinderen hanteren een geschikte opbouw voor een verhaal of presentatie.",IF(A132="1.6.2","Ze selecteren bij de voorbereiding relevante informatie.",IF(A132="1.6.3","Ze formuleren zorgvuldig en expressief.",IF(A132="1.6.4","Ze maken bij een presentatie gebruik van geheugensteuntjes.",IF(A132="1.6.5","Ze houden rekening met de achtergrondkennis van de toehoorders.",IF(A132="1.6.6","Kinderen bereiden zelfstandig een verhaal of presentatie voor.",IF(A132="1.6.7","Ze kunnen een verhaal of presentatie aan de doelgroep aanpassen.",IF(A132="1.6.8","Ze vertellen en presenteren expressief en op een persoonlijke manier.",IF(A132="1.6.9","Ze kunnen tijdens hun verhaal of presentatie improviseren.",IF(A132="1.6.10","Ze nodigen toehoorders uit tot het stellen van vragen.","Voer tussendoel in"))))))))))</f>
        <v>Ze maken bij een presentatie gebruik van geheugensteuntjes.</v>
      </c>
      <c r="C132" s="15" t="str">
        <f t="shared" ref="C132:C196" si="7">IF(A132="1.6.1","Ik kan in de goede volgorde een verhaal vertellen of een spreekbeurt houden.",IF(A132="1.6.2","Ik kan de juiste informatie vinden voor een spreekbeurt.",IF(A132="1.6.3","Ik kan duidelijk en levendig spreken.",IF(A132="1.6.4","Ik gebruik geheugensteuntjes bij een verhaal of spreekbeurt.",IF(A132="1.6.5","Ik houd rekening met wat de ander weet als ik iets presenteer.",IF(A132="1.6.6","Ik kan zelfstandig een presentatie of verhaal voorbereiden.",IF(A132="1.6.7","Ik kan een verhaal of presentatie aanpassen aan mijn luistergroep.",IF(A132="1.6.8","Ik creëer een eigen stijl van presenteren of vertellen die past bij mijn eigen persoonlijkheid.",IF(A132="1.6.9","Ik kan tijdens mijn vertellen of presentatie improviseren wanneer dit nodig is.",IF(A132="1.6.10","Ik sta open voor vragen vanuit mijn publiek en nodig hen uit dit te doen.","Voer tussendoel in"))))))))))</f>
        <v>Ik gebruik geheugensteuntjes bij een verhaal of spreekbeurt.</v>
      </c>
      <c r="D132" s="16" t="str">
        <f t="shared" ref="D132:D196" si="8">IF(A132="1.6.1","Middenbouw",IF(A132="1.6.2","Middenbouw",IF(A132="1.6.3","Middenbouw",IF(A132="1.6.4","Middenbouw",IF(A132="1.6.5","Middenbouw",IF(A132="1.6.6","Bovenbouw",IF(A132="1.6.7","Bovenbouw",IF(A132="1.6.8","Bovenbouw",IF(A132="1.6.9","Bovenbouw",IF(A132="1.6.10","Bovenbouw","Onbepaald"))))))))))</f>
        <v>Middenbouw</v>
      </c>
      <c r="E132" s="26">
        <v>5</v>
      </c>
      <c r="F132" s="5" t="s">
        <v>703</v>
      </c>
    </row>
    <row r="133" spans="1:6">
      <c r="A133" s="19" t="s">
        <v>508</v>
      </c>
      <c r="B133" s="15" t="str">
        <f t="shared" si="6"/>
        <v>Ze maken bij een presentatie gebruik van geheugensteuntjes.</v>
      </c>
      <c r="C133" s="15" t="str">
        <f t="shared" si="7"/>
        <v>Ik gebruik geheugensteuntjes bij een verhaal of spreekbeurt.</v>
      </c>
      <c r="D133" s="16" t="str">
        <f t="shared" si="8"/>
        <v>Middenbouw</v>
      </c>
      <c r="E133" s="26">
        <v>5</v>
      </c>
      <c r="F133" s="5" t="s">
        <v>717</v>
      </c>
    </row>
    <row r="134" spans="1:6">
      <c r="A134" s="19" t="s">
        <v>508</v>
      </c>
      <c r="B134" s="15" t="str">
        <f t="shared" si="6"/>
        <v>Ze maken bij een presentatie gebruik van geheugensteuntjes.</v>
      </c>
      <c r="C134" s="15" t="str">
        <f t="shared" si="7"/>
        <v>Ik gebruik geheugensteuntjes bij een verhaal of spreekbeurt.</v>
      </c>
      <c r="D134" s="16" t="str">
        <f t="shared" si="8"/>
        <v>Middenbouw</v>
      </c>
      <c r="E134" s="26">
        <v>5</v>
      </c>
      <c r="F134" s="5" t="s">
        <v>705</v>
      </c>
    </row>
    <row r="135" spans="1:6">
      <c r="A135" s="21" t="s">
        <v>508</v>
      </c>
      <c r="B135" s="15" t="str">
        <f t="shared" si="6"/>
        <v>Ze maken bij een presentatie gebruik van geheugensteuntjes.</v>
      </c>
      <c r="C135" s="15" t="str">
        <f t="shared" si="7"/>
        <v>Ik gebruik geheugensteuntjes bij een verhaal of spreekbeurt.</v>
      </c>
      <c r="D135" s="16" t="str">
        <f t="shared" si="8"/>
        <v>Middenbouw</v>
      </c>
      <c r="E135" s="26">
        <v>5</v>
      </c>
      <c r="F135" s="5" t="s">
        <v>820</v>
      </c>
    </row>
    <row r="136" spans="1:6">
      <c r="A136" s="21" t="s">
        <v>508</v>
      </c>
      <c r="B136" s="15" t="str">
        <f t="shared" si="6"/>
        <v>Ze maken bij een presentatie gebruik van geheugensteuntjes.</v>
      </c>
      <c r="C136" s="15" t="str">
        <f t="shared" si="7"/>
        <v>Ik gebruik geheugensteuntjes bij een verhaal of spreekbeurt.</v>
      </c>
      <c r="D136" s="16" t="str">
        <f t="shared" si="8"/>
        <v>Middenbouw</v>
      </c>
      <c r="E136" s="26">
        <v>5</v>
      </c>
      <c r="F136" s="5" t="s">
        <v>718</v>
      </c>
    </row>
    <row r="137" spans="1:6">
      <c r="A137" s="21" t="s">
        <v>508</v>
      </c>
      <c r="B137" s="15" t="str">
        <f t="shared" si="6"/>
        <v>Ze maken bij een presentatie gebruik van geheugensteuntjes.</v>
      </c>
      <c r="C137" s="15" t="str">
        <f t="shared" si="7"/>
        <v>Ik gebruik geheugensteuntjes bij een verhaal of spreekbeurt.</v>
      </c>
      <c r="D137" s="16" t="str">
        <f t="shared" si="8"/>
        <v>Middenbouw</v>
      </c>
      <c r="E137" s="26">
        <v>5</v>
      </c>
      <c r="F137" s="5" t="s">
        <v>691</v>
      </c>
    </row>
    <row r="138" spans="1:6">
      <c r="A138" s="21" t="s">
        <v>508</v>
      </c>
      <c r="B138" s="15" t="str">
        <f t="shared" si="6"/>
        <v>Ze maken bij een presentatie gebruik van geheugensteuntjes.</v>
      </c>
      <c r="C138" s="15" t="str">
        <f t="shared" si="7"/>
        <v>Ik gebruik geheugensteuntjes bij een verhaal of spreekbeurt.</v>
      </c>
      <c r="D138" s="16" t="str">
        <f t="shared" si="8"/>
        <v>Middenbouw</v>
      </c>
      <c r="E138" s="26">
        <v>5</v>
      </c>
      <c r="F138" s="5" t="s">
        <v>721</v>
      </c>
    </row>
    <row r="139" spans="1:6">
      <c r="A139" s="21" t="s">
        <v>508</v>
      </c>
      <c r="B139" s="15" t="str">
        <f t="shared" si="6"/>
        <v>Ze maken bij een presentatie gebruik van geheugensteuntjes.</v>
      </c>
      <c r="C139" s="15" t="str">
        <f t="shared" si="7"/>
        <v>Ik gebruik geheugensteuntjes bij een verhaal of spreekbeurt.</v>
      </c>
      <c r="D139" s="16" t="str">
        <f t="shared" si="8"/>
        <v>Middenbouw</v>
      </c>
      <c r="E139" s="26">
        <v>5</v>
      </c>
      <c r="F139" s="5" t="s">
        <v>594</v>
      </c>
    </row>
    <row r="140" spans="1:6">
      <c r="A140" s="21" t="s">
        <v>509</v>
      </c>
      <c r="B140" s="15" t="str">
        <f t="shared" si="6"/>
        <v>Ze houden rekening met de achtergrondkennis van de toehoorders.</v>
      </c>
      <c r="C140" s="15" t="str">
        <f t="shared" si="7"/>
        <v>Ik houd rekening met wat de ander weet als ik iets presenteer.</v>
      </c>
      <c r="D140" s="16" t="str">
        <f t="shared" si="8"/>
        <v>Middenbouw</v>
      </c>
      <c r="E140" s="26">
        <v>5</v>
      </c>
      <c r="F140" s="5" t="s">
        <v>702</v>
      </c>
    </row>
    <row r="141" spans="1:6">
      <c r="A141" s="21" t="s">
        <v>509</v>
      </c>
      <c r="B141" s="15" t="str">
        <f t="shared" si="6"/>
        <v>Ze houden rekening met de achtergrondkennis van de toehoorders.</v>
      </c>
      <c r="C141" s="15" t="str">
        <f t="shared" si="7"/>
        <v>Ik houd rekening met wat de ander weet als ik iets presenteer.</v>
      </c>
      <c r="D141" s="16" t="str">
        <f t="shared" si="8"/>
        <v>Middenbouw</v>
      </c>
      <c r="E141" s="26">
        <v>5</v>
      </c>
      <c r="F141" s="5" t="s">
        <v>703</v>
      </c>
    </row>
    <row r="142" spans="1:6">
      <c r="A142" s="21" t="s">
        <v>509</v>
      </c>
      <c r="B142" s="15" t="str">
        <f t="shared" si="6"/>
        <v>Ze houden rekening met de achtergrondkennis van de toehoorders.</v>
      </c>
      <c r="C142" s="15" t="str">
        <f t="shared" si="7"/>
        <v>Ik houd rekening met wat de ander weet als ik iets presenteer.</v>
      </c>
      <c r="D142" s="16" t="str">
        <f t="shared" si="8"/>
        <v>Middenbouw</v>
      </c>
      <c r="E142" s="26">
        <v>5</v>
      </c>
      <c r="F142" s="5" t="s">
        <v>717</v>
      </c>
    </row>
    <row r="143" spans="1:6">
      <c r="A143" s="21" t="s">
        <v>509</v>
      </c>
      <c r="B143" s="15" t="str">
        <f t="shared" si="6"/>
        <v>Ze houden rekening met de achtergrondkennis van de toehoorders.</v>
      </c>
      <c r="C143" s="15" t="str">
        <f t="shared" si="7"/>
        <v>Ik houd rekening met wat de ander weet als ik iets presenteer.</v>
      </c>
      <c r="D143" s="16" t="str">
        <f t="shared" si="8"/>
        <v>Middenbouw</v>
      </c>
      <c r="E143" s="26">
        <v>5</v>
      </c>
      <c r="F143" s="5" t="s">
        <v>705</v>
      </c>
    </row>
    <row r="144" spans="1:6">
      <c r="A144" s="21" t="s">
        <v>509</v>
      </c>
      <c r="B144" s="15" t="str">
        <f t="shared" si="6"/>
        <v>Ze houden rekening met de achtergrondkennis van de toehoorders.</v>
      </c>
      <c r="C144" s="15" t="str">
        <f t="shared" si="7"/>
        <v>Ik houd rekening met wat de ander weet als ik iets presenteer.</v>
      </c>
      <c r="D144" s="16" t="str">
        <f t="shared" si="8"/>
        <v>Middenbouw</v>
      </c>
      <c r="E144" s="26">
        <v>5</v>
      </c>
      <c r="F144" s="5" t="s">
        <v>820</v>
      </c>
    </row>
    <row r="145" spans="1:6">
      <c r="A145" s="21" t="s">
        <v>509</v>
      </c>
      <c r="B145" s="15" t="str">
        <f t="shared" si="6"/>
        <v>Ze houden rekening met de achtergrondkennis van de toehoorders.</v>
      </c>
      <c r="C145" s="15" t="str">
        <f t="shared" si="7"/>
        <v>Ik houd rekening met wat de ander weet als ik iets presenteer.</v>
      </c>
      <c r="D145" s="16" t="str">
        <f t="shared" si="8"/>
        <v>Middenbouw</v>
      </c>
      <c r="E145" s="26">
        <v>5</v>
      </c>
      <c r="F145" s="5" t="s">
        <v>718</v>
      </c>
    </row>
    <row r="146" spans="1:6">
      <c r="A146" s="21" t="s">
        <v>509</v>
      </c>
      <c r="B146" s="15" t="str">
        <f t="shared" si="6"/>
        <v>Ze houden rekening met de achtergrondkennis van de toehoorders.</v>
      </c>
      <c r="C146" s="15" t="str">
        <f t="shared" si="7"/>
        <v>Ik houd rekening met wat de ander weet als ik iets presenteer.</v>
      </c>
      <c r="D146" s="16" t="str">
        <f t="shared" si="8"/>
        <v>Middenbouw</v>
      </c>
      <c r="E146" s="26">
        <v>5</v>
      </c>
      <c r="F146" s="5" t="s">
        <v>691</v>
      </c>
    </row>
    <row r="147" spans="1:6">
      <c r="A147" s="21" t="s">
        <v>509</v>
      </c>
      <c r="B147" s="15" t="str">
        <f t="shared" si="6"/>
        <v>Ze houden rekening met de achtergrondkennis van de toehoorders.</v>
      </c>
      <c r="C147" s="15" t="str">
        <f t="shared" si="7"/>
        <v>Ik houd rekening met wat de ander weet als ik iets presenteer.</v>
      </c>
      <c r="D147" s="16" t="str">
        <f t="shared" si="8"/>
        <v>Middenbouw</v>
      </c>
      <c r="E147" s="26">
        <v>5</v>
      </c>
      <c r="F147" s="5" t="s">
        <v>721</v>
      </c>
    </row>
    <row r="148" spans="1:6">
      <c r="A148" s="21" t="s">
        <v>509</v>
      </c>
      <c r="B148" s="15" t="str">
        <f t="shared" si="6"/>
        <v>Ze houden rekening met de achtergrondkennis van de toehoorders.</v>
      </c>
      <c r="C148" s="15" t="str">
        <f t="shared" si="7"/>
        <v>Ik houd rekening met wat de ander weet als ik iets presenteer.</v>
      </c>
      <c r="D148" s="16" t="str">
        <f t="shared" si="8"/>
        <v>Middenbouw</v>
      </c>
      <c r="E148" s="26">
        <v>5</v>
      </c>
      <c r="F148" s="5" t="s">
        <v>724</v>
      </c>
    </row>
    <row r="149" spans="1:6">
      <c r="A149" s="21" t="s">
        <v>509</v>
      </c>
      <c r="B149" s="15" t="str">
        <f t="shared" si="6"/>
        <v>Ze houden rekening met de achtergrondkennis van de toehoorders.</v>
      </c>
      <c r="C149" s="15" t="str">
        <f t="shared" si="7"/>
        <v>Ik houd rekening met wat de ander weet als ik iets presenteer.</v>
      </c>
      <c r="D149" s="16" t="str">
        <f t="shared" si="8"/>
        <v>Middenbouw</v>
      </c>
      <c r="E149" s="26">
        <v>5</v>
      </c>
      <c r="F149" s="31" t="s">
        <v>635</v>
      </c>
    </row>
    <row r="150" spans="1:6">
      <c r="A150" s="21" t="s">
        <v>509</v>
      </c>
      <c r="B150" s="15" t="str">
        <f t="shared" si="6"/>
        <v>Ze houden rekening met de achtergrondkennis van de toehoorders.</v>
      </c>
      <c r="C150" s="15" t="str">
        <f t="shared" si="7"/>
        <v>Ik houd rekening met wat de ander weet als ik iets presenteer.</v>
      </c>
      <c r="D150" s="16" t="str">
        <f t="shared" si="8"/>
        <v>Middenbouw</v>
      </c>
      <c r="E150" s="26">
        <v>5</v>
      </c>
      <c r="F150" s="31" t="s">
        <v>648</v>
      </c>
    </row>
    <row r="151" spans="1:6">
      <c r="A151" s="21" t="s">
        <v>509</v>
      </c>
      <c r="B151" s="15" t="str">
        <f t="shared" si="6"/>
        <v>Ze houden rekening met de achtergrondkennis van de toehoorders.</v>
      </c>
      <c r="C151" s="15" t="str">
        <f t="shared" si="7"/>
        <v>Ik houd rekening met wat de ander weet als ik iets presenteer.</v>
      </c>
      <c r="D151" s="16" t="str">
        <f t="shared" si="8"/>
        <v>Middenbouw</v>
      </c>
      <c r="E151" s="26">
        <v>5</v>
      </c>
      <c r="F151" s="5" t="s">
        <v>649</v>
      </c>
    </row>
    <row r="152" spans="1:6">
      <c r="A152" s="9" t="s">
        <v>562</v>
      </c>
      <c r="B152" s="15" t="str">
        <f t="shared" si="6"/>
        <v>Ze nodigen toehoorders uit tot het stellen van vragen.</v>
      </c>
      <c r="C152" s="15" t="str">
        <f t="shared" si="7"/>
        <v>Ik sta open voor vragen vanuit mijn publiek en nodig hen uit dit te doen.</v>
      </c>
      <c r="D152" s="16" t="str">
        <f t="shared" si="8"/>
        <v>Bovenbouw</v>
      </c>
      <c r="E152" s="26">
        <v>6</v>
      </c>
      <c r="F152" s="5" t="s">
        <v>725</v>
      </c>
    </row>
    <row r="153" spans="1:6">
      <c r="A153" s="9" t="s">
        <v>562</v>
      </c>
      <c r="B153" s="15" t="str">
        <f t="shared" si="6"/>
        <v>Ze nodigen toehoorders uit tot het stellen van vragen.</v>
      </c>
      <c r="C153" s="15" t="str">
        <f t="shared" si="7"/>
        <v>Ik sta open voor vragen vanuit mijn publiek en nodig hen uit dit te doen.</v>
      </c>
      <c r="D153" s="16" t="str">
        <f t="shared" si="8"/>
        <v>Bovenbouw</v>
      </c>
      <c r="E153" s="26">
        <v>6</v>
      </c>
      <c r="F153" s="5" t="s">
        <v>661</v>
      </c>
    </row>
    <row r="154" spans="1:6">
      <c r="A154" s="9" t="s">
        <v>562</v>
      </c>
      <c r="B154" s="15" t="str">
        <f t="shared" si="6"/>
        <v>Ze nodigen toehoorders uit tot het stellen van vragen.</v>
      </c>
      <c r="C154" s="15" t="str">
        <f t="shared" si="7"/>
        <v>Ik sta open voor vragen vanuit mijn publiek en nodig hen uit dit te doen.</v>
      </c>
      <c r="D154" s="16" t="str">
        <f t="shared" si="8"/>
        <v>Bovenbouw</v>
      </c>
      <c r="E154" s="26">
        <v>6</v>
      </c>
      <c r="F154" s="5" t="s">
        <v>662</v>
      </c>
    </row>
    <row r="155" spans="1:6">
      <c r="A155" s="9" t="s">
        <v>558</v>
      </c>
      <c r="B155" s="15" t="str">
        <f t="shared" si="6"/>
        <v>Kinderen bereiden zelfstandig een verhaal of presentatie voor.</v>
      </c>
      <c r="C155" s="15" t="str">
        <f t="shared" si="7"/>
        <v>Ik kan zelfstandig een presentatie of verhaal voorbereiden.</v>
      </c>
      <c r="D155" s="16" t="str">
        <f t="shared" si="8"/>
        <v>Bovenbouw</v>
      </c>
      <c r="E155" s="26">
        <v>6</v>
      </c>
      <c r="F155" s="5" t="s">
        <v>785</v>
      </c>
    </row>
    <row r="156" spans="1:6">
      <c r="A156" s="9" t="s">
        <v>558</v>
      </c>
      <c r="B156" s="15" t="str">
        <f t="shared" si="6"/>
        <v>Kinderen bereiden zelfstandig een verhaal of presentatie voor.</v>
      </c>
      <c r="C156" s="15" t="str">
        <f t="shared" si="7"/>
        <v>Ik kan zelfstandig een presentatie of verhaal voorbereiden.</v>
      </c>
      <c r="D156" s="16" t="str">
        <f t="shared" si="8"/>
        <v>Bovenbouw</v>
      </c>
      <c r="E156" s="26">
        <v>6</v>
      </c>
      <c r="F156" s="5" t="s">
        <v>786</v>
      </c>
    </row>
    <row r="157" spans="1:6">
      <c r="A157" s="9" t="s">
        <v>558</v>
      </c>
      <c r="B157" s="15" t="str">
        <f t="shared" si="6"/>
        <v>Kinderen bereiden zelfstandig een verhaal of presentatie voor.</v>
      </c>
      <c r="C157" s="15" t="str">
        <f t="shared" si="7"/>
        <v>Ik kan zelfstandig een presentatie of verhaal voorbereiden.</v>
      </c>
      <c r="D157" s="16" t="str">
        <f t="shared" si="8"/>
        <v>Bovenbouw</v>
      </c>
      <c r="E157" s="26">
        <v>6</v>
      </c>
      <c r="F157" s="5" t="s">
        <v>787</v>
      </c>
    </row>
    <row r="158" spans="1:6">
      <c r="A158" s="9" t="s">
        <v>558</v>
      </c>
      <c r="B158" s="15" t="str">
        <f t="shared" si="6"/>
        <v>Kinderen bereiden zelfstandig een verhaal of presentatie voor.</v>
      </c>
      <c r="C158" s="15" t="str">
        <f t="shared" si="7"/>
        <v>Ik kan zelfstandig een presentatie of verhaal voorbereiden.</v>
      </c>
      <c r="D158" s="16" t="str">
        <f t="shared" si="8"/>
        <v>Bovenbouw</v>
      </c>
      <c r="E158" s="26">
        <v>6</v>
      </c>
      <c r="F158" s="5" t="s">
        <v>788</v>
      </c>
    </row>
    <row r="159" spans="1:6">
      <c r="A159" s="9" t="s">
        <v>558</v>
      </c>
      <c r="B159" s="15" t="str">
        <f t="shared" si="6"/>
        <v>Kinderen bereiden zelfstandig een verhaal of presentatie voor.</v>
      </c>
      <c r="C159" s="15" t="str">
        <f t="shared" si="7"/>
        <v>Ik kan zelfstandig een presentatie of verhaal voorbereiden.</v>
      </c>
      <c r="D159" s="16" t="str">
        <f t="shared" si="8"/>
        <v>Bovenbouw</v>
      </c>
      <c r="E159" s="26">
        <v>6</v>
      </c>
      <c r="F159" s="5" t="s">
        <v>724</v>
      </c>
    </row>
    <row r="160" spans="1:6">
      <c r="A160" s="9" t="s">
        <v>558</v>
      </c>
      <c r="B160" s="15" t="str">
        <f t="shared" si="6"/>
        <v>Kinderen bereiden zelfstandig een verhaal of presentatie voor.</v>
      </c>
      <c r="C160" s="15" t="str">
        <f t="shared" si="7"/>
        <v>Ik kan zelfstandig een presentatie of verhaal voorbereiden.</v>
      </c>
      <c r="D160" s="16" t="str">
        <f t="shared" si="8"/>
        <v>Bovenbouw</v>
      </c>
      <c r="E160" s="26">
        <v>6</v>
      </c>
      <c r="F160" s="5" t="s">
        <v>685</v>
      </c>
    </row>
    <row r="161" spans="1:6">
      <c r="A161" s="9" t="s">
        <v>558</v>
      </c>
      <c r="B161" s="15" t="str">
        <f t="shared" si="6"/>
        <v>Kinderen bereiden zelfstandig een verhaal of presentatie voor.</v>
      </c>
      <c r="C161" s="15" t="str">
        <f t="shared" si="7"/>
        <v>Ik kan zelfstandig een presentatie of verhaal voorbereiden.</v>
      </c>
      <c r="D161" s="16" t="str">
        <f t="shared" si="8"/>
        <v>Bovenbouw</v>
      </c>
      <c r="E161" s="29">
        <v>6</v>
      </c>
      <c r="F161" s="23" t="s">
        <v>661</v>
      </c>
    </row>
    <row r="162" spans="1:6">
      <c r="A162" s="60" t="s">
        <v>558</v>
      </c>
      <c r="B162" s="54" t="str">
        <f>IF(A162="1.6.1","Kinderen hanteren een geschikte opbouw voor een verhaal of presentatie.",IF(A162="1.6.2","Ze selecteren bij de voorbereiding relevante informatie.",IF(A162="1.6.3","Ze formuleren zorgvuldig en expressief.",IF(A162="1.6.4","Ze maken bij een presentatie gebruik van geheugensteuntjes.",IF(A162="1.6.5","Ze houden rekening met de achtergrondkennis van de toehoorders.",IF(A162="1.6.6","Kinderen bereiden zelfstandig een verhaal of presentatie voor.",IF(A162="1.6.7","Ze kunnen een verhaal of presentatie aan de doelgroep aanpassen.",IF(A162="1.6.8","Ze vertellen en presenteren expressief en op een persoonlijke manier.",IF(A162="1.6.9","Ze kunnen tijdens hun verhaal of presentatie improviseren.",IF(A162="1.6.10","Ze nodigen toehoorders uit tot het stellen van vragen.","Voer tussendoel in"))))))))))</f>
        <v>Kinderen bereiden zelfstandig een verhaal of presentatie voor.</v>
      </c>
      <c r="C162" s="54" t="str">
        <f>IF(A162="1.6.1","Ik kan in de goede volgorde een verhaal vertellen of een spreekbeurt houden.",IF(A162="1.6.2","Ik kan de juiste informatie vinden voor een spreekbeurt.",IF(A162="1.6.3","Ik kan duidelijk en levendig spreken.",IF(A162="1.6.4","Ik gebruik geheugensteuntjes bij een verhaal of spreekbeurt.",IF(A162="1.6.5","Ik houd rekening met wat de ander weet als ik iets presenteer.",IF(A162="1.6.6","Ik kan zelfstandig een presentatie of verhaal voorbereiden.",IF(A162="1.6.7","Ik kan een verhaal of presentatie aanpassen aan mijn luistergroep.",IF(A162="1.6.8","Ik creëer een eigen stijl van presenteren of vertellen die past bij mijn eigen persoonlijkheid.",IF(A162="1.6.9","Ik kan tijdens mijn vertellen of presentatie improviseren wanneer dit nodig is.",IF(A162="1.6.10","Ik sta open voor vragen vanuit mijn publiek en nodig hen uit dit te doen.","Voer tussendoel in"))))))))))</f>
        <v>Ik kan zelfstandig een presentatie of verhaal voorbereiden.</v>
      </c>
      <c r="D162" s="55" t="str">
        <f>IF(A162="1.6.1","Middenbouw",IF(A162="1.6.2","Middenbouw",IF(A162="1.6.3","Middenbouw",IF(A162="1.6.4","Middenbouw",IF(A162="1.6.5","Middenbouw",IF(A162="1.6.6","Bovenbouw",IF(A162="1.6.7","Bovenbouw",IF(A162="1.6.8","Bovenbouw",IF(A162="1.6.9","Bovenbouw",IF(A162="1.6.10","Bovenbouw","Onbepaald"))))))))))</f>
        <v>Bovenbouw</v>
      </c>
      <c r="E162" s="61">
        <v>6</v>
      </c>
      <c r="F162" s="62" t="s">
        <v>704</v>
      </c>
    </row>
    <row r="163" spans="1:6">
      <c r="A163" s="9" t="s">
        <v>558</v>
      </c>
      <c r="B163" s="15" t="str">
        <f t="shared" si="6"/>
        <v>Kinderen bereiden zelfstandig een verhaal of presentatie voor.</v>
      </c>
      <c r="C163" s="15" t="str">
        <f t="shared" si="7"/>
        <v>Ik kan zelfstandig een presentatie of verhaal voorbereiden.</v>
      </c>
      <c r="D163" s="16" t="str">
        <f t="shared" si="8"/>
        <v>Bovenbouw</v>
      </c>
      <c r="E163" s="26">
        <v>6</v>
      </c>
      <c r="F163" s="5" t="s">
        <v>662</v>
      </c>
    </row>
    <row r="164" spans="1:6">
      <c r="A164" s="9" t="s">
        <v>558</v>
      </c>
      <c r="B164" s="15" t="str">
        <f t="shared" si="6"/>
        <v>Kinderen bereiden zelfstandig een verhaal of presentatie voor.</v>
      </c>
      <c r="C164" s="15" t="str">
        <f t="shared" si="7"/>
        <v>Ik kan zelfstandig een presentatie of verhaal voorbereiden.</v>
      </c>
      <c r="D164" s="16" t="str">
        <f t="shared" si="8"/>
        <v>Bovenbouw</v>
      </c>
      <c r="E164" s="26">
        <v>6</v>
      </c>
      <c r="F164" s="5" t="s">
        <v>682</v>
      </c>
    </row>
    <row r="165" spans="1:6">
      <c r="A165" s="9" t="s">
        <v>559</v>
      </c>
      <c r="B165" s="15" t="str">
        <f t="shared" si="6"/>
        <v>Ze kunnen een verhaal of presentatie aan de doelgroep aanpassen.</v>
      </c>
      <c r="C165" s="15" t="str">
        <f t="shared" si="7"/>
        <v>Ik kan een verhaal of presentatie aanpassen aan mijn luistergroep.</v>
      </c>
      <c r="D165" s="16" t="str">
        <f t="shared" si="8"/>
        <v>Bovenbouw</v>
      </c>
      <c r="E165" s="26">
        <v>6</v>
      </c>
      <c r="F165" s="5" t="s">
        <v>785</v>
      </c>
    </row>
    <row r="166" spans="1:6">
      <c r="A166" s="9" t="s">
        <v>559</v>
      </c>
      <c r="B166" s="15" t="str">
        <f t="shared" si="6"/>
        <v>Ze kunnen een verhaal of presentatie aan de doelgroep aanpassen.</v>
      </c>
      <c r="C166" s="15" t="str">
        <f t="shared" si="7"/>
        <v>Ik kan een verhaal of presentatie aanpassen aan mijn luistergroep.</v>
      </c>
      <c r="D166" s="16" t="str">
        <f t="shared" si="8"/>
        <v>Bovenbouw</v>
      </c>
      <c r="E166" s="26">
        <v>6</v>
      </c>
      <c r="F166" s="5" t="s">
        <v>707</v>
      </c>
    </row>
    <row r="167" spans="1:6">
      <c r="A167" s="9" t="s">
        <v>559</v>
      </c>
      <c r="B167" s="15" t="str">
        <f t="shared" si="6"/>
        <v>Ze kunnen een verhaal of presentatie aan de doelgroep aanpassen.</v>
      </c>
      <c r="C167" s="15" t="str">
        <f t="shared" si="7"/>
        <v>Ik kan een verhaal of presentatie aanpassen aan mijn luistergroep.</v>
      </c>
      <c r="D167" s="16" t="str">
        <f t="shared" si="8"/>
        <v>Bovenbouw</v>
      </c>
      <c r="E167" s="26">
        <v>6</v>
      </c>
      <c r="F167" s="5" t="s">
        <v>787</v>
      </c>
    </row>
    <row r="168" spans="1:6">
      <c r="A168" s="9" t="s">
        <v>559</v>
      </c>
      <c r="B168" s="15" t="str">
        <f t="shared" si="6"/>
        <v>Ze kunnen een verhaal of presentatie aan de doelgroep aanpassen.</v>
      </c>
      <c r="C168" s="15" t="str">
        <f t="shared" si="7"/>
        <v>Ik kan een verhaal of presentatie aanpassen aan mijn luistergroep.</v>
      </c>
      <c r="D168" s="16" t="str">
        <f t="shared" si="8"/>
        <v>Bovenbouw</v>
      </c>
      <c r="E168" s="26">
        <v>6</v>
      </c>
      <c r="F168" s="5" t="s">
        <v>788</v>
      </c>
    </row>
    <row r="169" spans="1:6">
      <c r="A169" s="9" t="s">
        <v>559</v>
      </c>
      <c r="B169" s="15" t="str">
        <f t="shared" si="6"/>
        <v>Ze kunnen een verhaal of presentatie aan de doelgroep aanpassen.</v>
      </c>
      <c r="C169" s="15" t="str">
        <f t="shared" si="7"/>
        <v>Ik kan een verhaal of presentatie aanpassen aan mijn luistergroep.</v>
      </c>
      <c r="D169" s="16" t="str">
        <f t="shared" si="8"/>
        <v>Bovenbouw</v>
      </c>
      <c r="E169" s="26">
        <v>6</v>
      </c>
      <c r="F169" s="5" t="s">
        <v>724</v>
      </c>
    </row>
    <row r="170" spans="1:6">
      <c r="A170" s="9" t="s">
        <v>559</v>
      </c>
      <c r="B170" s="15" t="str">
        <f t="shared" si="6"/>
        <v>Ze kunnen een verhaal of presentatie aan de doelgroep aanpassen.</v>
      </c>
      <c r="C170" s="15" t="str">
        <f t="shared" si="7"/>
        <v>Ik kan een verhaal of presentatie aanpassen aan mijn luistergroep.</v>
      </c>
      <c r="D170" s="16" t="str">
        <f t="shared" si="8"/>
        <v>Bovenbouw</v>
      </c>
      <c r="E170" s="26">
        <v>6</v>
      </c>
      <c r="F170" s="5" t="s">
        <v>685</v>
      </c>
    </row>
    <row r="171" spans="1:6">
      <c r="A171" s="9" t="s">
        <v>559</v>
      </c>
      <c r="B171" s="15" t="str">
        <f t="shared" si="6"/>
        <v>Ze kunnen een verhaal of presentatie aan de doelgroep aanpassen.</v>
      </c>
      <c r="C171" s="15" t="str">
        <f t="shared" si="7"/>
        <v>Ik kan een verhaal of presentatie aanpassen aan mijn luistergroep.</v>
      </c>
      <c r="D171" s="16" t="str">
        <f t="shared" si="8"/>
        <v>Bovenbouw</v>
      </c>
      <c r="E171" s="26">
        <v>6</v>
      </c>
      <c r="F171" s="5" t="s">
        <v>661</v>
      </c>
    </row>
    <row r="172" spans="1:6">
      <c r="A172" s="9" t="s">
        <v>560</v>
      </c>
      <c r="B172" s="15" t="str">
        <f t="shared" si="6"/>
        <v>Ze vertellen en presenteren expressief en op een persoonlijke manier.</v>
      </c>
      <c r="C172" s="15" t="str">
        <f t="shared" si="7"/>
        <v>Ik creëer een eigen stijl van presenteren of vertellen die past bij mijn eigen persoonlijkheid.</v>
      </c>
      <c r="D172" s="16" t="str">
        <f t="shared" si="8"/>
        <v>Bovenbouw</v>
      </c>
      <c r="E172" s="26">
        <v>6</v>
      </c>
      <c r="F172" s="17" t="s">
        <v>704</v>
      </c>
    </row>
    <row r="173" spans="1:6">
      <c r="A173" s="9" t="s">
        <v>560</v>
      </c>
      <c r="B173" s="15" t="str">
        <f t="shared" si="6"/>
        <v>Ze vertellen en presenteren expressief en op een persoonlijke manier.</v>
      </c>
      <c r="C173" s="15" t="str">
        <f t="shared" si="7"/>
        <v>Ik creëer een eigen stijl van presenteren of vertellen die past bij mijn eigen persoonlijkheid.</v>
      </c>
      <c r="D173" s="16" t="str">
        <f t="shared" si="8"/>
        <v>Bovenbouw</v>
      </c>
      <c r="E173" s="26">
        <v>6</v>
      </c>
      <c r="F173" s="17" t="s">
        <v>787</v>
      </c>
    </row>
    <row r="174" spans="1:6">
      <c r="A174" s="9" t="s">
        <v>560</v>
      </c>
      <c r="B174" s="15" t="str">
        <f t="shared" si="6"/>
        <v>Ze vertellen en presenteren expressief en op een persoonlijke manier.</v>
      </c>
      <c r="C174" s="15" t="str">
        <f t="shared" si="7"/>
        <v>Ik creëer een eigen stijl van presenteren of vertellen die past bij mijn eigen persoonlijkheid.</v>
      </c>
      <c r="D174" s="16" t="str">
        <f t="shared" si="8"/>
        <v>Bovenbouw</v>
      </c>
      <c r="E174" s="26">
        <v>6</v>
      </c>
      <c r="F174" s="17" t="s">
        <v>707</v>
      </c>
    </row>
    <row r="175" spans="1:6">
      <c r="A175" s="9" t="s">
        <v>560</v>
      </c>
      <c r="B175" s="15" t="str">
        <f t="shared" si="6"/>
        <v>Ze vertellen en presenteren expressief en op een persoonlijke manier.</v>
      </c>
      <c r="C175" s="15" t="str">
        <f t="shared" si="7"/>
        <v>Ik creëer een eigen stijl van presenteren of vertellen die past bij mijn eigen persoonlijkheid.</v>
      </c>
      <c r="D175" s="16" t="str">
        <f t="shared" si="8"/>
        <v>Bovenbouw</v>
      </c>
      <c r="E175" s="26">
        <v>6</v>
      </c>
      <c r="F175" s="17" t="s">
        <v>724</v>
      </c>
    </row>
    <row r="176" spans="1:6">
      <c r="A176" s="9" t="s">
        <v>560</v>
      </c>
      <c r="B176" s="15" t="str">
        <f t="shared" si="6"/>
        <v>Ze vertellen en presenteren expressief en op een persoonlijke manier.</v>
      </c>
      <c r="C176" s="15" t="str">
        <f t="shared" si="7"/>
        <v>Ik creëer een eigen stijl van presenteren of vertellen die past bij mijn eigen persoonlijkheid.</v>
      </c>
      <c r="D176" s="16" t="str">
        <f t="shared" si="8"/>
        <v>Bovenbouw</v>
      </c>
      <c r="E176" s="26">
        <v>6</v>
      </c>
      <c r="F176" s="5" t="s">
        <v>785</v>
      </c>
    </row>
    <row r="177" spans="1:6">
      <c r="A177" s="9" t="s">
        <v>560</v>
      </c>
      <c r="B177" s="15" t="str">
        <f t="shared" si="6"/>
        <v>Ze vertellen en presenteren expressief en op een persoonlijke manier.</v>
      </c>
      <c r="C177" s="15" t="str">
        <f t="shared" si="7"/>
        <v>Ik creëer een eigen stijl van presenteren of vertellen die past bij mijn eigen persoonlijkheid.</v>
      </c>
      <c r="D177" s="16" t="str">
        <f t="shared" si="8"/>
        <v>Bovenbouw</v>
      </c>
      <c r="E177" s="26">
        <v>6</v>
      </c>
      <c r="F177" s="5" t="s">
        <v>685</v>
      </c>
    </row>
    <row r="178" spans="1:6">
      <c r="A178" s="9" t="s">
        <v>560</v>
      </c>
      <c r="B178" s="15" t="str">
        <f t="shared" si="6"/>
        <v>Ze vertellen en presenteren expressief en op een persoonlijke manier.</v>
      </c>
      <c r="C178" s="15" t="str">
        <f t="shared" si="7"/>
        <v>Ik creëer een eigen stijl van presenteren of vertellen die past bij mijn eigen persoonlijkheid.</v>
      </c>
      <c r="D178" s="16" t="str">
        <f t="shared" si="8"/>
        <v>Bovenbouw</v>
      </c>
      <c r="E178" s="26">
        <v>6</v>
      </c>
      <c r="F178" s="5" t="s">
        <v>661</v>
      </c>
    </row>
    <row r="179" spans="1:6">
      <c r="A179" s="9" t="s">
        <v>560</v>
      </c>
      <c r="B179" s="15" t="str">
        <f t="shared" si="6"/>
        <v>Ze vertellen en presenteren expressief en op een persoonlijke manier.</v>
      </c>
      <c r="C179" s="15" t="str">
        <f t="shared" si="7"/>
        <v>Ik creëer een eigen stijl van presenteren of vertellen die past bij mijn eigen persoonlijkheid.</v>
      </c>
      <c r="D179" s="16" t="str">
        <f t="shared" si="8"/>
        <v>Bovenbouw</v>
      </c>
      <c r="E179" s="26">
        <v>6</v>
      </c>
      <c r="F179" s="5" t="s">
        <v>682</v>
      </c>
    </row>
    <row r="180" spans="1:6">
      <c r="A180" s="9" t="s">
        <v>560</v>
      </c>
      <c r="B180" s="15" t="str">
        <f t="shared" si="6"/>
        <v>Ze vertellen en presenteren expressief en op een persoonlijke manier.</v>
      </c>
      <c r="C180" s="15" t="str">
        <f t="shared" si="7"/>
        <v>Ik creëer een eigen stijl van presenteren of vertellen die past bij mijn eigen persoonlijkheid.</v>
      </c>
      <c r="D180" s="16" t="str">
        <f t="shared" si="8"/>
        <v>Bovenbouw</v>
      </c>
      <c r="E180" s="26">
        <v>6</v>
      </c>
      <c r="F180" s="31" t="s">
        <v>653</v>
      </c>
    </row>
    <row r="181" spans="1:6">
      <c r="A181" s="9" t="s">
        <v>561</v>
      </c>
      <c r="B181" s="15" t="str">
        <f t="shared" si="6"/>
        <v>Ze kunnen tijdens hun verhaal of presentatie improviseren.</v>
      </c>
      <c r="C181" s="15" t="str">
        <f t="shared" si="7"/>
        <v>Ik kan tijdens mijn vertellen of presentatie improviseren wanneer dit nodig is.</v>
      </c>
      <c r="D181" s="16" t="str">
        <f t="shared" si="8"/>
        <v>Bovenbouw</v>
      </c>
      <c r="E181" s="26">
        <v>6</v>
      </c>
      <c r="F181" s="5" t="s">
        <v>785</v>
      </c>
    </row>
    <row r="182" spans="1:6">
      <c r="A182" s="9" t="s">
        <v>561</v>
      </c>
      <c r="B182" s="15" t="str">
        <f t="shared" si="6"/>
        <v>Ze kunnen tijdens hun verhaal of presentatie improviseren.</v>
      </c>
      <c r="C182" s="15" t="str">
        <f t="shared" si="7"/>
        <v>Ik kan tijdens mijn vertellen of presentatie improviseren wanneer dit nodig is.</v>
      </c>
      <c r="D182" s="16" t="str">
        <f t="shared" si="8"/>
        <v>Bovenbouw</v>
      </c>
      <c r="E182" s="26">
        <v>6</v>
      </c>
      <c r="F182" s="5" t="s">
        <v>704</v>
      </c>
    </row>
    <row r="183" spans="1:6">
      <c r="A183" s="9" t="s">
        <v>561</v>
      </c>
      <c r="B183" s="15" t="str">
        <f t="shared" si="6"/>
        <v>Ze kunnen tijdens hun verhaal of presentatie improviseren.</v>
      </c>
      <c r="C183" s="15" t="str">
        <f t="shared" si="7"/>
        <v>Ik kan tijdens mijn vertellen of presentatie improviseren wanneer dit nodig is.</v>
      </c>
      <c r="D183" s="16" t="str">
        <f t="shared" si="8"/>
        <v>Bovenbouw</v>
      </c>
      <c r="E183" s="26">
        <v>6</v>
      </c>
      <c r="F183" s="5" t="s">
        <v>724</v>
      </c>
    </row>
    <row r="184" spans="1:6">
      <c r="A184" s="9" t="s">
        <v>561</v>
      </c>
      <c r="B184" s="15" t="str">
        <f t="shared" si="6"/>
        <v>Ze kunnen tijdens hun verhaal of presentatie improviseren.</v>
      </c>
      <c r="C184" s="15" t="str">
        <f t="shared" si="7"/>
        <v>Ik kan tijdens mijn vertellen of presentatie improviseren wanneer dit nodig is.</v>
      </c>
      <c r="D184" s="16" t="str">
        <f t="shared" si="8"/>
        <v>Bovenbouw</v>
      </c>
      <c r="E184" s="26">
        <v>6</v>
      </c>
      <c r="F184" s="5" t="s">
        <v>685</v>
      </c>
    </row>
    <row r="185" spans="1:6">
      <c r="A185" s="9" t="s">
        <v>561</v>
      </c>
      <c r="B185" s="15" t="str">
        <f t="shared" si="6"/>
        <v>Ze kunnen tijdens hun verhaal of presentatie improviseren.</v>
      </c>
      <c r="C185" s="15" t="str">
        <f t="shared" si="7"/>
        <v>Ik kan tijdens mijn vertellen of presentatie improviseren wanneer dit nodig is.</v>
      </c>
      <c r="D185" s="16" t="str">
        <f t="shared" si="8"/>
        <v>Bovenbouw</v>
      </c>
      <c r="E185" s="26">
        <v>6</v>
      </c>
      <c r="F185" s="5" t="s">
        <v>661</v>
      </c>
    </row>
    <row r="186" spans="1:6">
      <c r="A186" s="9" t="s">
        <v>561</v>
      </c>
      <c r="B186" s="15" t="str">
        <f t="shared" si="6"/>
        <v>Ze kunnen tijdens hun verhaal of presentatie improviseren.</v>
      </c>
      <c r="C186" s="15" t="str">
        <f t="shared" si="7"/>
        <v>Ik kan tijdens mijn vertellen of presentatie improviseren wanneer dit nodig is.</v>
      </c>
      <c r="D186" s="16" t="str">
        <f t="shared" si="8"/>
        <v>Bovenbouw</v>
      </c>
      <c r="E186" s="26">
        <v>6</v>
      </c>
      <c r="F186" s="31" t="s">
        <v>653</v>
      </c>
    </row>
    <row r="187" spans="1:6">
      <c r="A187" s="9" t="s">
        <v>562</v>
      </c>
      <c r="B187" s="15" t="str">
        <f t="shared" si="6"/>
        <v>Ze nodigen toehoorders uit tot het stellen van vragen.</v>
      </c>
      <c r="C187" s="15" t="str">
        <f t="shared" si="7"/>
        <v>Ik sta open voor vragen vanuit mijn publiek en nodig hen uit dit te doen.</v>
      </c>
      <c r="D187" s="16" t="str">
        <f t="shared" si="8"/>
        <v>Bovenbouw</v>
      </c>
      <c r="E187" s="26">
        <v>7</v>
      </c>
      <c r="F187" s="5" t="s">
        <v>820</v>
      </c>
    </row>
    <row r="188" spans="1:6">
      <c r="A188" s="9" t="s">
        <v>562</v>
      </c>
      <c r="B188" s="15" t="str">
        <f t="shared" si="6"/>
        <v>Ze nodigen toehoorders uit tot het stellen van vragen.</v>
      </c>
      <c r="C188" s="15" t="str">
        <f t="shared" si="7"/>
        <v>Ik sta open voor vragen vanuit mijn publiek en nodig hen uit dit te doen.</v>
      </c>
      <c r="D188" s="16" t="str">
        <f t="shared" si="8"/>
        <v>Bovenbouw</v>
      </c>
      <c r="E188" s="26">
        <v>7</v>
      </c>
      <c r="F188" s="5" t="s">
        <v>739</v>
      </c>
    </row>
    <row r="189" spans="1:6">
      <c r="A189" s="9" t="s">
        <v>562</v>
      </c>
      <c r="B189" s="15" t="str">
        <f t="shared" si="6"/>
        <v>Ze nodigen toehoorders uit tot het stellen van vragen.</v>
      </c>
      <c r="C189" s="15" t="str">
        <f t="shared" si="7"/>
        <v>Ik sta open voor vragen vanuit mijn publiek en nodig hen uit dit te doen.</v>
      </c>
      <c r="D189" s="16" t="str">
        <f t="shared" si="8"/>
        <v>Bovenbouw</v>
      </c>
      <c r="E189" s="26">
        <v>7</v>
      </c>
      <c r="F189" s="5" t="s">
        <v>640</v>
      </c>
    </row>
    <row r="190" spans="1:6">
      <c r="A190" s="9" t="s">
        <v>562</v>
      </c>
      <c r="B190" s="15" t="str">
        <f t="shared" si="6"/>
        <v>Ze nodigen toehoorders uit tot het stellen van vragen.</v>
      </c>
      <c r="C190" s="15" t="str">
        <f t="shared" si="7"/>
        <v>Ik sta open voor vragen vanuit mijn publiek en nodig hen uit dit te doen.</v>
      </c>
      <c r="D190" s="16" t="str">
        <f t="shared" si="8"/>
        <v>Bovenbouw</v>
      </c>
      <c r="E190" s="26">
        <v>7</v>
      </c>
      <c r="F190" s="5" t="s">
        <v>746</v>
      </c>
    </row>
    <row r="191" spans="1:6">
      <c r="A191" s="9" t="s">
        <v>562</v>
      </c>
      <c r="B191" s="15" t="str">
        <f t="shared" si="6"/>
        <v>Ze nodigen toehoorders uit tot het stellen van vragen.</v>
      </c>
      <c r="C191" s="15" t="str">
        <f t="shared" si="7"/>
        <v>Ik sta open voor vragen vanuit mijn publiek en nodig hen uit dit te doen.</v>
      </c>
      <c r="D191" s="16" t="str">
        <f t="shared" si="8"/>
        <v>Bovenbouw</v>
      </c>
      <c r="E191" s="26">
        <v>7</v>
      </c>
      <c r="F191" s="5" t="s">
        <v>728</v>
      </c>
    </row>
    <row r="192" spans="1:6">
      <c r="A192" s="9" t="s">
        <v>562</v>
      </c>
      <c r="B192" s="15" t="str">
        <f t="shared" si="6"/>
        <v>Ze nodigen toehoorders uit tot het stellen van vragen.</v>
      </c>
      <c r="C192" s="15" t="str">
        <f t="shared" si="7"/>
        <v>Ik sta open voor vragen vanuit mijn publiek en nodig hen uit dit te doen.</v>
      </c>
      <c r="D192" s="16" t="str">
        <f t="shared" si="8"/>
        <v>Bovenbouw</v>
      </c>
      <c r="E192" s="26">
        <v>7</v>
      </c>
      <c r="F192" s="5" t="s">
        <v>772</v>
      </c>
    </row>
    <row r="193" spans="1:6">
      <c r="A193" s="9" t="s">
        <v>558</v>
      </c>
      <c r="B193" s="15" t="str">
        <f t="shared" si="6"/>
        <v>Kinderen bereiden zelfstandig een verhaal of presentatie voor.</v>
      </c>
      <c r="C193" s="15" t="str">
        <f t="shared" si="7"/>
        <v>Ik kan zelfstandig een presentatie of verhaal voorbereiden.</v>
      </c>
      <c r="D193" s="16" t="str">
        <f t="shared" si="8"/>
        <v>Bovenbouw</v>
      </c>
      <c r="E193" s="26">
        <v>7</v>
      </c>
      <c r="F193" s="5" t="s">
        <v>745</v>
      </c>
    </row>
    <row r="194" spans="1:6">
      <c r="A194" s="9" t="s">
        <v>558</v>
      </c>
      <c r="B194" s="15" t="str">
        <f t="shared" si="6"/>
        <v>Kinderen bereiden zelfstandig een verhaal of presentatie voor.</v>
      </c>
      <c r="C194" s="15" t="str">
        <f t="shared" si="7"/>
        <v>Ik kan zelfstandig een presentatie of verhaal voorbereiden.</v>
      </c>
      <c r="D194" s="16" t="str">
        <f t="shared" si="8"/>
        <v>Bovenbouw</v>
      </c>
      <c r="E194" s="26">
        <v>7</v>
      </c>
      <c r="F194" s="5" t="s">
        <v>739</v>
      </c>
    </row>
    <row r="195" spans="1:6">
      <c r="A195" s="9" t="s">
        <v>558</v>
      </c>
      <c r="B195" s="15" t="str">
        <f t="shared" si="6"/>
        <v>Kinderen bereiden zelfstandig een verhaal of presentatie voor.</v>
      </c>
      <c r="C195" s="15" t="str">
        <f t="shared" si="7"/>
        <v>Ik kan zelfstandig een presentatie of verhaal voorbereiden.</v>
      </c>
      <c r="D195" s="16" t="str">
        <f t="shared" si="8"/>
        <v>Bovenbouw</v>
      </c>
      <c r="E195" s="26">
        <v>7</v>
      </c>
      <c r="F195" s="5" t="s">
        <v>640</v>
      </c>
    </row>
    <row r="196" spans="1:6">
      <c r="A196" s="9" t="s">
        <v>558</v>
      </c>
      <c r="B196" s="15" t="str">
        <f t="shared" si="6"/>
        <v>Kinderen bereiden zelfstandig een verhaal of presentatie voor.</v>
      </c>
      <c r="C196" s="15" t="str">
        <f t="shared" si="7"/>
        <v>Ik kan zelfstandig een presentatie of verhaal voorbereiden.</v>
      </c>
      <c r="D196" s="16" t="str">
        <f t="shared" si="8"/>
        <v>Bovenbouw</v>
      </c>
      <c r="E196" s="26">
        <v>7</v>
      </c>
      <c r="F196" s="5" t="s">
        <v>746</v>
      </c>
    </row>
    <row r="197" spans="1:6">
      <c r="A197" s="9" t="s">
        <v>558</v>
      </c>
      <c r="B197" s="15" t="str">
        <f t="shared" ref="B197:B260" si="9">IF(A197="1.6.1","Kinderen hanteren een geschikte opbouw voor een verhaal of presentatie.",IF(A197="1.6.2","Ze selecteren bij de voorbereiding relevante informatie.",IF(A197="1.6.3","Ze formuleren zorgvuldig en expressief.",IF(A197="1.6.4","Ze maken bij een presentatie gebruik van geheugensteuntjes.",IF(A197="1.6.5","Ze houden rekening met de achtergrondkennis van de toehoorders.",IF(A197="1.6.6","Kinderen bereiden zelfstandig een verhaal of presentatie voor.",IF(A197="1.6.7","Ze kunnen een verhaal of presentatie aan de doelgroep aanpassen.",IF(A197="1.6.8","Ze vertellen en presenteren expressief en op een persoonlijke manier.",IF(A197="1.6.9","Ze kunnen tijdens hun verhaal of presentatie improviseren.",IF(A197="1.6.10","Ze nodigen toehoorders uit tot het stellen van vragen.","Voer tussendoel in"))))))))))</f>
        <v>Kinderen bereiden zelfstandig een verhaal of presentatie voor.</v>
      </c>
      <c r="C197" s="15" t="str">
        <f t="shared" ref="C197:C260" si="10">IF(A197="1.6.1","Ik kan in de goede volgorde een verhaal vertellen of een spreekbeurt houden.",IF(A197="1.6.2","Ik kan de juiste informatie vinden voor een spreekbeurt.",IF(A197="1.6.3","Ik kan duidelijk en levendig spreken.",IF(A197="1.6.4","Ik gebruik geheugensteuntjes bij een verhaal of spreekbeurt.",IF(A197="1.6.5","Ik houd rekening met wat de ander weet als ik iets presenteer.",IF(A197="1.6.6","Ik kan zelfstandig een presentatie of verhaal voorbereiden.",IF(A197="1.6.7","Ik kan een verhaal of presentatie aanpassen aan mijn luistergroep.",IF(A197="1.6.8","Ik creëer een eigen stijl van presenteren of vertellen die past bij mijn eigen persoonlijkheid.",IF(A197="1.6.9","Ik kan tijdens mijn vertellen of presentatie improviseren wanneer dit nodig is.",IF(A197="1.6.10","Ik sta open voor vragen vanuit mijn publiek en nodig hen uit dit te doen.","Voer tussendoel in"))))))))))</f>
        <v>Ik kan zelfstandig een presentatie of verhaal voorbereiden.</v>
      </c>
      <c r="D197" s="16" t="str">
        <f t="shared" ref="D197:D260" si="11">IF(A197="1.6.1","Middenbouw",IF(A197="1.6.2","Middenbouw",IF(A197="1.6.3","Middenbouw",IF(A197="1.6.4","Middenbouw",IF(A197="1.6.5","Middenbouw",IF(A197="1.6.6","Bovenbouw",IF(A197="1.6.7","Bovenbouw",IF(A197="1.6.8","Bovenbouw",IF(A197="1.6.9","Bovenbouw",IF(A197="1.6.10","Bovenbouw","Onbepaald"))))))))))</f>
        <v>Bovenbouw</v>
      </c>
      <c r="E197" s="26">
        <v>7</v>
      </c>
      <c r="F197" s="5" t="s">
        <v>753</v>
      </c>
    </row>
    <row r="198" spans="1:6">
      <c r="A198" s="9" t="s">
        <v>558</v>
      </c>
      <c r="B198" s="15" t="str">
        <f t="shared" si="9"/>
        <v>Kinderen bereiden zelfstandig een verhaal of presentatie voor.</v>
      </c>
      <c r="C198" s="15" t="str">
        <f t="shared" si="10"/>
        <v>Ik kan zelfstandig een presentatie of verhaal voorbereiden.</v>
      </c>
      <c r="D198" s="16" t="str">
        <f t="shared" si="11"/>
        <v>Bovenbouw</v>
      </c>
      <c r="E198" s="26">
        <v>7</v>
      </c>
      <c r="F198" s="5" t="s">
        <v>728</v>
      </c>
    </row>
    <row r="199" spans="1:6">
      <c r="A199" s="9" t="s">
        <v>558</v>
      </c>
      <c r="B199" s="15" t="str">
        <f t="shared" si="9"/>
        <v>Kinderen bereiden zelfstandig een verhaal of presentatie voor.</v>
      </c>
      <c r="C199" s="15" t="str">
        <f t="shared" si="10"/>
        <v>Ik kan zelfstandig een presentatie of verhaal voorbereiden.</v>
      </c>
      <c r="D199" s="16" t="str">
        <f t="shared" si="11"/>
        <v>Bovenbouw</v>
      </c>
      <c r="E199" s="26">
        <v>7</v>
      </c>
      <c r="F199" s="5" t="s">
        <v>737</v>
      </c>
    </row>
    <row r="200" spans="1:6">
      <c r="A200" s="9" t="s">
        <v>558</v>
      </c>
      <c r="B200" s="15" t="str">
        <f t="shared" si="9"/>
        <v>Kinderen bereiden zelfstandig een verhaal of presentatie voor.</v>
      </c>
      <c r="C200" s="15" t="str">
        <f t="shared" si="10"/>
        <v>Ik kan zelfstandig een presentatie of verhaal voorbereiden.</v>
      </c>
      <c r="D200" s="16" t="str">
        <f t="shared" si="11"/>
        <v>Bovenbouw</v>
      </c>
      <c r="E200" s="26">
        <v>7</v>
      </c>
      <c r="F200" s="5" t="s">
        <v>772</v>
      </c>
    </row>
    <row r="201" spans="1:6">
      <c r="A201" s="9" t="s">
        <v>559</v>
      </c>
      <c r="B201" s="15" t="str">
        <f t="shared" si="9"/>
        <v>Ze kunnen een verhaal of presentatie aan de doelgroep aanpassen.</v>
      </c>
      <c r="C201" s="15" t="str">
        <f t="shared" si="10"/>
        <v>Ik kan een verhaal of presentatie aanpassen aan mijn luistergroep.</v>
      </c>
      <c r="D201" s="16" t="str">
        <f t="shared" si="11"/>
        <v>Bovenbouw</v>
      </c>
      <c r="E201" s="26">
        <v>7</v>
      </c>
      <c r="F201" s="5" t="s">
        <v>640</v>
      </c>
    </row>
    <row r="202" spans="1:6">
      <c r="A202" s="9" t="s">
        <v>559</v>
      </c>
      <c r="B202" s="15" t="str">
        <f t="shared" si="9"/>
        <v>Ze kunnen een verhaal of presentatie aan de doelgroep aanpassen.</v>
      </c>
      <c r="C202" s="15" t="str">
        <f t="shared" si="10"/>
        <v>Ik kan een verhaal of presentatie aanpassen aan mijn luistergroep.</v>
      </c>
      <c r="D202" s="16" t="str">
        <f t="shared" si="11"/>
        <v>Bovenbouw</v>
      </c>
      <c r="E202" s="26">
        <v>7</v>
      </c>
      <c r="F202" s="5" t="s">
        <v>746</v>
      </c>
    </row>
    <row r="203" spans="1:6">
      <c r="A203" s="9" t="s">
        <v>559</v>
      </c>
      <c r="B203" s="15" t="str">
        <f t="shared" si="9"/>
        <v>Ze kunnen een verhaal of presentatie aan de doelgroep aanpassen.</v>
      </c>
      <c r="C203" s="15" t="str">
        <f t="shared" si="10"/>
        <v>Ik kan een verhaal of presentatie aanpassen aan mijn luistergroep.</v>
      </c>
      <c r="D203" s="16" t="str">
        <f t="shared" si="11"/>
        <v>Bovenbouw</v>
      </c>
      <c r="E203" s="26">
        <v>7</v>
      </c>
      <c r="F203" s="5" t="s">
        <v>728</v>
      </c>
    </row>
    <row r="204" spans="1:6">
      <c r="A204" s="9" t="s">
        <v>559</v>
      </c>
      <c r="B204" s="15" t="str">
        <f t="shared" si="9"/>
        <v>Ze kunnen een verhaal of presentatie aan de doelgroep aanpassen.</v>
      </c>
      <c r="C204" s="15" t="str">
        <f t="shared" si="10"/>
        <v>Ik kan een verhaal of presentatie aanpassen aan mijn luistergroep.</v>
      </c>
      <c r="D204" s="16" t="str">
        <f t="shared" si="11"/>
        <v>Bovenbouw</v>
      </c>
      <c r="E204" s="26">
        <v>7</v>
      </c>
      <c r="F204" s="5" t="s">
        <v>737</v>
      </c>
    </row>
    <row r="205" spans="1:6">
      <c r="A205" s="9" t="s">
        <v>559</v>
      </c>
      <c r="B205" s="15" t="str">
        <f t="shared" si="9"/>
        <v>Ze kunnen een verhaal of presentatie aan de doelgroep aanpassen.</v>
      </c>
      <c r="C205" s="15" t="str">
        <f t="shared" si="10"/>
        <v>Ik kan een verhaal of presentatie aanpassen aan mijn luistergroep.</v>
      </c>
      <c r="D205" s="16" t="str">
        <f t="shared" si="11"/>
        <v>Bovenbouw</v>
      </c>
      <c r="E205" s="26">
        <v>7</v>
      </c>
      <c r="F205" s="5" t="s">
        <v>772</v>
      </c>
    </row>
    <row r="206" spans="1:6">
      <c r="A206" s="9" t="s">
        <v>560</v>
      </c>
      <c r="B206" s="15" t="str">
        <f t="shared" si="9"/>
        <v>Ze vertellen en presenteren expressief en op een persoonlijke manier.</v>
      </c>
      <c r="C206" s="15" t="str">
        <f t="shared" si="10"/>
        <v>Ik creëer een eigen stijl van presenteren of vertellen die past bij mijn eigen persoonlijkheid.</v>
      </c>
      <c r="D206" s="16" t="str">
        <f t="shared" si="11"/>
        <v>Bovenbouw</v>
      </c>
      <c r="E206" s="26">
        <v>7</v>
      </c>
      <c r="F206" s="5" t="s">
        <v>745</v>
      </c>
    </row>
    <row r="207" spans="1:6">
      <c r="A207" s="9" t="s">
        <v>560</v>
      </c>
      <c r="B207" s="15" t="str">
        <f t="shared" si="9"/>
        <v>Ze vertellen en presenteren expressief en op een persoonlijke manier.</v>
      </c>
      <c r="C207" s="15" t="str">
        <f t="shared" si="10"/>
        <v>Ik creëer een eigen stijl van presenteren of vertellen die past bij mijn eigen persoonlijkheid.</v>
      </c>
      <c r="D207" s="16" t="str">
        <f t="shared" si="11"/>
        <v>Bovenbouw</v>
      </c>
      <c r="E207" s="26">
        <v>7</v>
      </c>
      <c r="F207" s="5" t="s">
        <v>739</v>
      </c>
    </row>
    <row r="208" spans="1:6">
      <c r="A208" s="9" t="s">
        <v>560</v>
      </c>
      <c r="B208" s="15" t="str">
        <f t="shared" si="9"/>
        <v>Ze vertellen en presenteren expressief en op een persoonlijke manier.</v>
      </c>
      <c r="C208" s="15" t="str">
        <f t="shared" si="10"/>
        <v>Ik creëer een eigen stijl van presenteren of vertellen die past bij mijn eigen persoonlijkheid.</v>
      </c>
      <c r="D208" s="16" t="str">
        <f t="shared" si="11"/>
        <v>Bovenbouw</v>
      </c>
      <c r="E208" s="26">
        <v>7</v>
      </c>
      <c r="F208" s="5" t="s">
        <v>640</v>
      </c>
    </row>
    <row r="209" spans="1:6">
      <c r="A209" s="9" t="s">
        <v>560</v>
      </c>
      <c r="B209" s="15" t="str">
        <f t="shared" si="9"/>
        <v>Ze vertellen en presenteren expressief en op een persoonlijke manier.</v>
      </c>
      <c r="C209" s="15" t="str">
        <f t="shared" si="10"/>
        <v>Ik creëer een eigen stijl van presenteren of vertellen die past bij mijn eigen persoonlijkheid.</v>
      </c>
      <c r="D209" s="16" t="str">
        <f t="shared" si="11"/>
        <v>Bovenbouw</v>
      </c>
      <c r="E209" s="26">
        <v>7</v>
      </c>
      <c r="F209" s="5" t="s">
        <v>746</v>
      </c>
    </row>
    <row r="210" spans="1:6">
      <c r="A210" s="9" t="s">
        <v>560</v>
      </c>
      <c r="B210" s="15" t="str">
        <f t="shared" si="9"/>
        <v>Ze vertellen en presenteren expressief en op een persoonlijke manier.</v>
      </c>
      <c r="C210" s="15" t="str">
        <f t="shared" si="10"/>
        <v>Ik creëer een eigen stijl van presenteren of vertellen die past bij mijn eigen persoonlijkheid.</v>
      </c>
      <c r="D210" s="16" t="str">
        <f t="shared" si="11"/>
        <v>Bovenbouw</v>
      </c>
      <c r="E210" s="26">
        <v>7</v>
      </c>
      <c r="F210" s="5" t="s">
        <v>753</v>
      </c>
    </row>
    <row r="211" spans="1:6">
      <c r="A211" s="9" t="s">
        <v>560</v>
      </c>
      <c r="B211" s="15" t="str">
        <f t="shared" si="9"/>
        <v>Ze vertellen en presenteren expressief en op een persoonlijke manier.</v>
      </c>
      <c r="C211" s="15" t="str">
        <f t="shared" si="10"/>
        <v>Ik creëer een eigen stijl van presenteren of vertellen die past bij mijn eigen persoonlijkheid.</v>
      </c>
      <c r="D211" s="16" t="str">
        <f t="shared" si="11"/>
        <v>Bovenbouw</v>
      </c>
      <c r="E211" s="26">
        <v>7</v>
      </c>
      <c r="F211" s="5" t="s">
        <v>772</v>
      </c>
    </row>
    <row r="212" spans="1:6">
      <c r="A212" s="9" t="s">
        <v>560</v>
      </c>
      <c r="B212" s="15" t="str">
        <f t="shared" si="9"/>
        <v>Ze vertellen en presenteren expressief en op een persoonlijke manier.</v>
      </c>
      <c r="C212" s="15" t="str">
        <f t="shared" si="10"/>
        <v>Ik creëer een eigen stijl van presenteren of vertellen die past bij mijn eigen persoonlijkheid.</v>
      </c>
      <c r="D212" s="16" t="str">
        <f t="shared" si="11"/>
        <v>Bovenbouw</v>
      </c>
      <c r="E212" s="26">
        <v>7</v>
      </c>
      <c r="F212" s="5" t="s">
        <v>677</v>
      </c>
    </row>
    <row r="213" spans="1:6">
      <c r="A213" s="9" t="s">
        <v>561</v>
      </c>
      <c r="B213" s="15" t="str">
        <f t="shared" si="9"/>
        <v>Ze kunnen tijdens hun verhaal of presentatie improviseren.</v>
      </c>
      <c r="C213" s="15" t="str">
        <f t="shared" si="10"/>
        <v>Ik kan tijdens mijn vertellen of presentatie improviseren wanneer dit nodig is.</v>
      </c>
      <c r="D213" s="16" t="str">
        <f t="shared" si="11"/>
        <v>Bovenbouw</v>
      </c>
      <c r="E213" s="26">
        <v>7</v>
      </c>
      <c r="F213" s="5" t="s">
        <v>772</v>
      </c>
    </row>
    <row r="214" spans="1:6">
      <c r="A214" s="9" t="s">
        <v>561</v>
      </c>
      <c r="B214" s="15" t="str">
        <f t="shared" si="9"/>
        <v>Ze kunnen tijdens hun verhaal of presentatie improviseren.</v>
      </c>
      <c r="C214" s="15" t="str">
        <f t="shared" si="10"/>
        <v>Ik kan tijdens mijn vertellen of presentatie improviseren wanneer dit nodig is.</v>
      </c>
      <c r="D214" s="16" t="str">
        <f t="shared" si="11"/>
        <v>Bovenbouw</v>
      </c>
      <c r="E214" s="26">
        <v>7</v>
      </c>
      <c r="F214" s="5" t="s">
        <v>640</v>
      </c>
    </row>
    <row r="215" spans="1:6">
      <c r="A215" s="9" t="s">
        <v>561</v>
      </c>
      <c r="B215" s="15" t="str">
        <f t="shared" si="9"/>
        <v>Ze kunnen tijdens hun verhaal of presentatie improviseren.</v>
      </c>
      <c r="C215" s="15" t="str">
        <f t="shared" si="10"/>
        <v>Ik kan tijdens mijn vertellen of presentatie improviseren wanneer dit nodig is.</v>
      </c>
      <c r="D215" s="16" t="str">
        <f t="shared" si="11"/>
        <v>Bovenbouw</v>
      </c>
      <c r="E215" s="26">
        <v>7</v>
      </c>
      <c r="F215" s="5" t="s">
        <v>746</v>
      </c>
    </row>
    <row r="216" spans="1:6">
      <c r="A216" s="9" t="s">
        <v>562</v>
      </c>
      <c r="B216" s="15" t="str">
        <f t="shared" si="9"/>
        <v>Ze nodigen toehoorders uit tot het stellen van vragen.</v>
      </c>
      <c r="C216" s="15" t="str">
        <f t="shared" si="10"/>
        <v>Ik sta open voor vragen vanuit mijn publiek en nodig hen uit dit te doen.</v>
      </c>
      <c r="D216" s="16" t="str">
        <f t="shared" si="11"/>
        <v>Bovenbouw</v>
      </c>
      <c r="E216" s="26">
        <v>8</v>
      </c>
      <c r="F216" s="5" t="s">
        <v>751</v>
      </c>
    </row>
    <row r="217" spans="1:6">
      <c r="A217" s="9" t="s">
        <v>562</v>
      </c>
      <c r="B217" s="15" t="str">
        <f t="shared" si="9"/>
        <v>Ze nodigen toehoorders uit tot het stellen van vragen.</v>
      </c>
      <c r="C217" s="15" t="str">
        <f t="shared" si="10"/>
        <v>Ik sta open voor vragen vanuit mijn publiek en nodig hen uit dit te doen.</v>
      </c>
      <c r="D217" s="16" t="str">
        <f t="shared" si="11"/>
        <v>Bovenbouw</v>
      </c>
      <c r="E217" s="26">
        <v>8</v>
      </c>
      <c r="F217" s="5" t="s">
        <v>732</v>
      </c>
    </row>
    <row r="218" spans="1:6">
      <c r="A218" s="9" t="s">
        <v>562</v>
      </c>
      <c r="B218" s="15" t="str">
        <f t="shared" si="9"/>
        <v>Ze nodigen toehoorders uit tot het stellen van vragen.</v>
      </c>
      <c r="C218" s="15" t="str">
        <f t="shared" si="10"/>
        <v>Ik sta open voor vragen vanuit mijn publiek en nodig hen uit dit te doen.</v>
      </c>
      <c r="D218" s="16" t="str">
        <f t="shared" si="11"/>
        <v>Bovenbouw</v>
      </c>
      <c r="E218" s="26">
        <v>8</v>
      </c>
      <c r="F218" s="5" t="s">
        <v>747</v>
      </c>
    </row>
    <row r="219" spans="1:6">
      <c r="A219" s="9" t="s">
        <v>562</v>
      </c>
      <c r="B219" s="15" t="str">
        <f t="shared" si="9"/>
        <v>Ze nodigen toehoorders uit tot het stellen van vragen.</v>
      </c>
      <c r="C219" s="15" t="str">
        <f t="shared" si="10"/>
        <v>Ik sta open voor vragen vanuit mijn publiek en nodig hen uit dit te doen.</v>
      </c>
      <c r="D219" s="16" t="str">
        <f t="shared" si="11"/>
        <v>Bovenbouw</v>
      </c>
      <c r="E219" s="26">
        <v>8</v>
      </c>
      <c r="F219" s="5" t="s">
        <v>752</v>
      </c>
    </row>
    <row r="220" spans="1:6">
      <c r="A220" s="9" t="s">
        <v>562</v>
      </c>
      <c r="B220" s="15" t="str">
        <f t="shared" si="9"/>
        <v>Ze nodigen toehoorders uit tot het stellen van vragen.</v>
      </c>
      <c r="C220" s="15" t="str">
        <f t="shared" si="10"/>
        <v>Ik sta open voor vragen vanuit mijn publiek en nodig hen uit dit te doen.</v>
      </c>
      <c r="D220" s="16" t="str">
        <f t="shared" si="11"/>
        <v>Bovenbouw</v>
      </c>
      <c r="E220" s="26">
        <v>8</v>
      </c>
      <c r="F220" s="5" t="s">
        <v>748</v>
      </c>
    </row>
    <row r="221" spans="1:6">
      <c r="A221" s="9" t="s">
        <v>562</v>
      </c>
      <c r="B221" s="15" t="str">
        <f t="shared" si="9"/>
        <v>Ze nodigen toehoorders uit tot het stellen van vragen.</v>
      </c>
      <c r="C221" s="15" t="str">
        <f t="shared" si="10"/>
        <v>Ik sta open voor vragen vanuit mijn publiek en nodig hen uit dit te doen.</v>
      </c>
      <c r="D221" s="16" t="str">
        <f t="shared" si="11"/>
        <v>Bovenbouw</v>
      </c>
      <c r="E221" s="26">
        <v>8</v>
      </c>
      <c r="F221" s="5" t="s">
        <v>729</v>
      </c>
    </row>
    <row r="222" spans="1:6">
      <c r="A222" s="9" t="s">
        <v>562</v>
      </c>
      <c r="B222" s="15" t="str">
        <f t="shared" si="9"/>
        <v>Ze nodigen toehoorders uit tot het stellen van vragen.</v>
      </c>
      <c r="C222" s="15" t="str">
        <f t="shared" si="10"/>
        <v>Ik sta open voor vragen vanuit mijn publiek en nodig hen uit dit te doen.</v>
      </c>
      <c r="D222" s="16" t="str">
        <f t="shared" si="11"/>
        <v>Bovenbouw</v>
      </c>
      <c r="E222" s="26">
        <v>8</v>
      </c>
      <c r="F222" s="5" t="s">
        <v>734</v>
      </c>
    </row>
    <row r="223" spans="1:6">
      <c r="A223" s="9" t="s">
        <v>562</v>
      </c>
      <c r="B223" s="15" t="str">
        <f t="shared" si="9"/>
        <v>Ze nodigen toehoorders uit tot het stellen van vragen.</v>
      </c>
      <c r="C223" s="15" t="str">
        <f t="shared" si="10"/>
        <v>Ik sta open voor vragen vanuit mijn publiek en nodig hen uit dit te doen.</v>
      </c>
      <c r="D223" s="16" t="str">
        <f t="shared" si="11"/>
        <v>Bovenbouw</v>
      </c>
      <c r="E223" s="26">
        <v>8</v>
      </c>
      <c r="F223" s="5" t="s">
        <v>740</v>
      </c>
    </row>
    <row r="224" spans="1:6">
      <c r="A224" s="9" t="s">
        <v>562</v>
      </c>
      <c r="B224" s="15" t="str">
        <f t="shared" si="9"/>
        <v>Ze nodigen toehoorders uit tot het stellen van vragen.</v>
      </c>
      <c r="C224" s="15" t="str">
        <f t="shared" si="10"/>
        <v>Ik sta open voor vragen vanuit mijn publiek en nodig hen uit dit te doen.</v>
      </c>
      <c r="D224" s="16" t="str">
        <f t="shared" si="11"/>
        <v>Bovenbouw</v>
      </c>
      <c r="E224" s="26">
        <v>8</v>
      </c>
      <c r="F224" s="5" t="s">
        <v>749</v>
      </c>
    </row>
    <row r="225" spans="1:6">
      <c r="A225" s="9" t="s">
        <v>562</v>
      </c>
      <c r="B225" s="15" t="str">
        <f t="shared" si="9"/>
        <v>Ze nodigen toehoorders uit tot het stellen van vragen.</v>
      </c>
      <c r="C225" s="15" t="str">
        <f t="shared" si="10"/>
        <v>Ik sta open voor vragen vanuit mijn publiek en nodig hen uit dit te doen.</v>
      </c>
      <c r="D225" s="16" t="str">
        <f t="shared" si="11"/>
        <v>Bovenbouw</v>
      </c>
      <c r="E225" s="26">
        <v>8</v>
      </c>
      <c r="F225" s="5" t="s">
        <v>722</v>
      </c>
    </row>
    <row r="226" spans="1:6">
      <c r="A226" s="9" t="s">
        <v>562</v>
      </c>
      <c r="B226" s="15" t="str">
        <f t="shared" si="9"/>
        <v>Ze nodigen toehoorders uit tot het stellen van vragen.</v>
      </c>
      <c r="C226" s="15" t="str">
        <f t="shared" si="10"/>
        <v>Ik sta open voor vragen vanuit mijn publiek en nodig hen uit dit te doen.</v>
      </c>
      <c r="D226" s="16" t="str">
        <f t="shared" si="11"/>
        <v>Bovenbouw</v>
      </c>
      <c r="E226" s="26">
        <v>8</v>
      </c>
      <c r="F226" s="5" t="s">
        <v>733</v>
      </c>
    </row>
    <row r="227" spans="1:6">
      <c r="A227" s="9" t="s">
        <v>562</v>
      </c>
      <c r="B227" s="15" t="str">
        <f t="shared" si="9"/>
        <v>Ze nodigen toehoorders uit tot het stellen van vragen.</v>
      </c>
      <c r="C227" s="15" t="str">
        <f t="shared" si="10"/>
        <v>Ik sta open voor vragen vanuit mijn publiek en nodig hen uit dit te doen.</v>
      </c>
      <c r="D227" s="16" t="str">
        <f t="shared" si="11"/>
        <v>Bovenbouw</v>
      </c>
      <c r="E227" s="26">
        <v>8</v>
      </c>
      <c r="F227" s="5" t="s">
        <v>742</v>
      </c>
    </row>
    <row r="228" spans="1:6">
      <c r="A228" s="9" t="s">
        <v>562</v>
      </c>
      <c r="B228" s="15" t="str">
        <f t="shared" si="9"/>
        <v>Ze nodigen toehoorders uit tot het stellen van vragen.</v>
      </c>
      <c r="C228" s="15" t="str">
        <f t="shared" si="10"/>
        <v>Ik sta open voor vragen vanuit mijn publiek en nodig hen uit dit te doen.</v>
      </c>
      <c r="D228" s="16" t="str">
        <f t="shared" si="11"/>
        <v>Bovenbouw</v>
      </c>
      <c r="E228" s="26">
        <v>8</v>
      </c>
      <c r="F228" s="5" t="s">
        <v>741</v>
      </c>
    </row>
    <row r="229" spans="1:6">
      <c r="A229" s="9" t="s">
        <v>558</v>
      </c>
      <c r="B229" s="15" t="str">
        <f t="shared" si="9"/>
        <v>Kinderen bereiden zelfstandig een verhaal of presentatie voor.</v>
      </c>
      <c r="C229" s="15" t="str">
        <f t="shared" si="10"/>
        <v>Ik kan zelfstandig een presentatie of verhaal voorbereiden.</v>
      </c>
      <c r="D229" s="16" t="str">
        <f t="shared" si="11"/>
        <v>Bovenbouw</v>
      </c>
      <c r="E229" s="26">
        <v>8</v>
      </c>
      <c r="F229" s="5" t="s">
        <v>751</v>
      </c>
    </row>
    <row r="230" spans="1:6">
      <c r="A230" s="9" t="s">
        <v>558</v>
      </c>
      <c r="B230" s="15" t="str">
        <f t="shared" si="9"/>
        <v>Kinderen bereiden zelfstandig een verhaal of presentatie voor.</v>
      </c>
      <c r="C230" s="15" t="str">
        <f t="shared" si="10"/>
        <v>Ik kan zelfstandig een presentatie of verhaal voorbereiden.</v>
      </c>
      <c r="D230" s="16" t="str">
        <f t="shared" si="11"/>
        <v>Bovenbouw</v>
      </c>
      <c r="E230" s="26">
        <v>8</v>
      </c>
      <c r="F230" s="5" t="s">
        <v>732</v>
      </c>
    </row>
    <row r="231" spans="1:6">
      <c r="A231" s="9" t="s">
        <v>558</v>
      </c>
      <c r="B231" s="15" t="str">
        <f t="shared" si="9"/>
        <v>Kinderen bereiden zelfstandig een verhaal of presentatie voor.</v>
      </c>
      <c r="C231" s="15" t="str">
        <f t="shared" si="10"/>
        <v>Ik kan zelfstandig een presentatie of verhaal voorbereiden.</v>
      </c>
      <c r="D231" s="16" t="str">
        <f t="shared" si="11"/>
        <v>Bovenbouw</v>
      </c>
      <c r="E231" s="26">
        <v>8</v>
      </c>
      <c r="F231" s="5" t="s">
        <v>747</v>
      </c>
    </row>
    <row r="232" spans="1:6">
      <c r="A232" s="9" t="s">
        <v>558</v>
      </c>
      <c r="B232" s="15" t="str">
        <f t="shared" si="9"/>
        <v>Kinderen bereiden zelfstandig een verhaal of presentatie voor.</v>
      </c>
      <c r="C232" s="15" t="str">
        <f t="shared" si="10"/>
        <v>Ik kan zelfstandig een presentatie of verhaal voorbereiden.</v>
      </c>
      <c r="D232" s="16" t="str">
        <f t="shared" si="11"/>
        <v>Bovenbouw</v>
      </c>
      <c r="E232" s="26">
        <v>8</v>
      </c>
      <c r="F232" s="5" t="s">
        <v>752</v>
      </c>
    </row>
    <row r="233" spans="1:6">
      <c r="A233" s="9" t="s">
        <v>558</v>
      </c>
      <c r="B233" s="15" t="str">
        <f t="shared" si="9"/>
        <v>Kinderen bereiden zelfstandig een verhaal of presentatie voor.</v>
      </c>
      <c r="C233" s="15" t="str">
        <f t="shared" si="10"/>
        <v>Ik kan zelfstandig een presentatie of verhaal voorbereiden.</v>
      </c>
      <c r="D233" s="16" t="str">
        <f t="shared" si="11"/>
        <v>Bovenbouw</v>
      </c>
      <c r="E233" s="26">
        <v>8</v>
      </c>
      <c r="F233" s="5" t="s">
        <v>729</v>
      </c>
    </row>
    <row r="234" spans="1:6">
      <c r="A234" s="9" t="s">
        <v>558</v>
      </c>
      <c r="B234" s="15" t="str">
        <f t="shared" si="9"/>
        <v>Kinderen bereiden zelfstandig een verhaal of presentatie voor.</v>
      </c>
      <c r="C234" s="15" t="str">
        <f t="shared" si="10"/>
        <v>Ik kan zelfstandig een presentatie of verhaal voorbereiden.</v>
      </c>
      <c r="D234" s="16" t="str">
        <f t="shared" si="11"/>
        <v>Bovenbouw</v>
      </c>
      <c r="E234" s="26">
        <v>8</v>
      </c>
      <c r="F234" s="5" t="s">
        <v>734</v>
      </c>
    </row>
    <row r="235" spans="1:6">
      <c r="A235" s="9" t="s">
        <v>558</v>
      </c>
      <c r="B235" s="15" t="str">
        <f t="shared" si="9"/>
        <v>Kinderen bereiden zelfstandig een verhaal of presentatie voor.</v>
      </c>
      <c r="C235" s="15" t="str">
        <f t="shared" si="10"/>
        <v>Ik kan zelfstandig een presentatie of verhaal voorbereiden.</v>
      </c>
      <c r="D235" s="16" t="str">
        <f t="shared" si="11"/>
        <v>Bovenbouw</v>
      </c>
      <c r="E235" s="26">
        <v>8</v>
      </c>
      <c r="F235" s="5" t="s">
        <v>740</v>
      </c>
    </row>
    <row r="236" spans="1:6">
      <c r="A236" s="9" t="s">
        <v>558</v>
      </c>
      <c r="B236" s="15" t="str">
        <f t="shared" si="9"/>
        <v>Kinderen bereiden zelfstandig een verhaal of presentatie voor.</v>
      </c>
      <c r="C236" s="15" t="str">
        <f t="shared" si="10"/>
        <v>Ik kan zelfstandig een presentatie of verhaal voorbereiden.</v>
      </c>
      <c r="D236" s="16" t="str">
        <f t="shared" si="11"/>
        <v>Bovenbouw</v>
      </c>
      <c r="E236" s="26">
        <v>8</v>
      </c>
      <c r="F236" s="5" t="s">
        <v>749</v>
      </c>
    </row>
    <row r="237" spans="1:6">
      <c r="A237" s="9" t="s">
        <v>558</v>
      </c>
      <c r="B237" s="15" t="str">
        <f t="shared" si="9"/>
        <v>Kinderen bereiden zelfstandig een verhaal of presentatie voor.</v>
      </c>
      <c r="C237" s="15" t="str">
        <f t="shared" si="10"/>
        <v>Ik kan zelfstandig een presentatie of verhaal voorbereiden.</v>
      </c>
      <c r="D237" s="16" t="str">
        <f t="shared" si="11"/>
        <v>Bovenbouw</v>
      </c>
      <c r="E237" s="26">
        <v>8</v>
      </c>
      <c r="F237" s="5" t="s">
        <v>733</v>
      </c>
    </row>
    <row r="238" spans="1:6">
      <c r="A238" s="9" t="s">
        <v>558</v>
      </c>
      <c r="B238" s="15" t="str">
        <f t="shared" si="9"/>
        <v>Kinderen bereiden zelfstandig een verhaal of presentatie voor.</v>
      </c>
      <c r="C238" s="15" t="str">
        <f t="shared" si="10"/>
        <v>Ik kan zelfstandig een presentatie of verhaal voorbereiden.</v>
      </c>
      <c r="D238" s="16" t="str">
        <f t="shared" si="11"/>
        <v>Bovenbouw</v>
      </c>
      <c r="E238" s="26">
        <v>8</v>
      </c>
      <c r="F238" s="5" t="s">
        <v>789</v>
      </c>
    </row>
    <row r="239" spans="1:6">
      <c r="A239" s="9" t="s">
        <v>558</v>
      </c>
      <c r="B239" s="15" t="str">
        <f t="shared" si="9"/>
        <v>Kinderen bereiden zelfstandig een verhaal of presentatie voor.</v>
      </c>
      <c r="C239" s="15" t="str">
        <f t="shared" si="10"/>
        <v>Ik kan zelfstandig een presentatie of verhaal voorbereiden.</v>
      </c>
      <c r="D239" s="16" t="str">
        <f t="shared" si="11"/>
        <v>Bovenbouw</v>
      </c>
      <c r="E239" s="26">
        <v>8</v>
      </c>
      <c r="F239" s="5" t="s">
        <v>741</v>
      </c>
    </row>
    <row r="240" spans="1:6">
      <c r="A240" s="9" t="s">
        <v>558</v>
      </c>
      <c r="B240" s="15" t="str">
        <f t="shared" si="9"/>
        <v>Kinderen bereiden zelfstandig een verhaal of presentatie voor.</v>
      </c>
      <c r="C240" s="15" t="str">
        <f t="shared" si="10"/>
        <v>Ik kan zelfstandig een presentatie of verhaal voorbereiden.</v>
      </c>
      <c r="D240" s="16" t="str">
        <f t="shared" si="11"/>
        <v>Bovenbouw</v>
      </c>
      <c r="E240" s="26">
        <v>8</v>
      </c>
      <c r="F240" s="5" t="s">
        <v>664</v>
      </c>
    </row>
    <row r="241" spans="1:6">
      <c r="A241" s="9" t="s">
        <v>559</v>
      </c>
      <c r="B241" s="15" t="str">
        <f t="shared" si="9"/>
        <v>Ze kunnen een verhaal of presentatie aan de doelgroep aanpassen.</v>
      </c>
      <c r="C241" s="15" t="str">
        <f t="shared" si="10"/>
        <v>Ik kan een verhaal of presentatie aanpassen aan mijn luistergroep.</v>
      </c>
      <c r="D241" s="16" t="str">
        <f t="shared" si="11"/>
        <v>Bovenbouw</v>
      </c>
      <c r="E241" s="26">
        <v>8</v>
      </c>
      <c r="F241" s="5" t="s">
        <v>751</v>
      </c>
    </row>
    <row r="242" spans="1:6">
      <c r="A242" s="9" t="s">
        <v>559</v>
      </c>
      <c r="B242" s="15" t="str">
        <f t="shared" si="9"/>
        <v>Ze kunnen een verhaal of presentatie aan de doelgroep aanpassen.</v>
      </c>
      <c r="C242" s="15" t="str">
        <f t="shared" si="10"/>
        <v>Ik kan een verhaal of presentatie aanpassen aan mijn luistergroep.</v>
      </c>
      <c r="D242" s="16" t="str">
        <f t="shared" si="11"/>
        <v>Bovenbouw</v>
      </c>
      <c r="E242" s="26">
        <v>8</v>
      </c>
      <c r="F242" s="5" t="s">
        <v>732</v>
      </c>
    </row>
    <row r="243" spans="1:6">
      <c r="A243" s="9" t="s">
        <v>559</v>
      </c>
      <c r="B243" s="15" t="str">
        <f t="shared" si="9"/>
        <v>Ze kunnen een verhaal of presentatie aan de doelgroep aanpassen.</v>
      </c>
      <c r="C243" s="15" t="str">
        <f t="shared" si="10"/>
        <v>Ik kan een verhaal of presentatie aanpassen aan mijn luistergroep.</v>
      </c>
      <c r="D243" s="16" t="str">
        <f t="shared" si="11"/>
        <v>Bovenbouw</v>
      </c>
      <c r="E243" s="26">
        <v>8</v>
      </c>
      <c r="F243" s="5" t="s">
        <v>748</v>
      </c>
    </row>
    <row r="244" spans="1:6">
      <c r="A244" s="9" t="s">
        <v>559</v>
      </c>
      <c r="B244" s="15" t="str">
        <f t="shared" si="9"/>
        <v>Ze kunnen een verhaal of presentatie aan de doelgroep aanpassen.</v>
      </c>
      <c r="C244" s="15" t="str">
        <f t="shared" si="10"/>
        <v>Ik kan een verhaal of presentatie aanpassen aan mijn luistergroep.</v>
      </c>
      <c r="D244" s="16" t="str">
        <f t="shared" si="11"/>
        <v>Bovenbouw</v>
      </c>
      <c r="E244" s="26">
        <v>8</v>
      </c>
      <c r="F244" s="5" t="s">
        <v>729</v>
      </c>
    </row>
    <row r="245" spans="1:6">
      <c r="A245" s="9" t="s">
        <v>559</v>
      </c>
      <c r="B245" s="15" t="str">
        <f t="shared" si="9"/>
        <v>Ze kunnen een verhaal of presentatie aan de doelgroep aanpassen.</v>
      </c>
      <c r="C245" s="15" t="str">
        <f t="shared" si="10"/>
        <v>Ik kan een verhaal of presentatie aanpassen aan mijn luistergroep.</v>
      </c>
      <c r="D245" s="16" t="str">
        <f t="shared" si="11"/>
        <v>Bovenbouw</v>
      </c>
      <c r="E245" s="26">
        <v>8</v>
      </c>
      <c r="F245" s="5" t="s">
        <v>740</v>
      </c>
    </row>
    <row r="246" spans="1:6">
      <c r="A246" s="9" t="s">
        <v>559</v>
      </c>
      <c r="B246" s="15" t="str">
        <f t="shared" si="9"/>
        <v>Ze kunnen een verhaal of presentatie aan de doelgroep aanpassen.</v>
      </c>
      <c r="C246" s="15" t="str">
        <f t="shared" si="10"/>
        <v>Ik kan een verhaal of presentatie aanpassen aan mijn luistergroep.</v>
      </c>
      <c r="D246" s="16" t="str">
        <f t="shared" si="11"/>
        <v>Bovenbouw</v>
      </c>
      <c r="E246" s="26">
        <v>8</v>
      </c>
      <c r="F246" s="5" t="s">
        <v>749</v>
      </c>
    </row>
    <row r="247" spans="1:6">
      <c r="A247" s="9" t="s">
        <v>559</v>
      </c>
      <c r="B247" s="15" t="str">
        <f t="shared" si="9"/>
        <v>Ze kunnen een verhaal of presentatie aan de doelgroep aanpassen.</v>
      </c>
      <c r="C247" s="15" t="str">
        <f t="shared" si="10"/>
        <v>Ik kan een verhaal of presentatie aanpassen aan mijn luistergroep.</v>
      </c>
      <c r="D247" s="16" t="str">
        <f t="shared" si="11"/>
        <v>Bovenbouw</v>
      </c>
      <c r="E247" s="26">
        <v>8</v>
      </c>
      <c r="F247" s="5" t="s">
        <v>789</v>
      </c>
    </row>
    <row r="248" spans="1:6">
      <c r="A248" s="9" t="s">
        <v>559</v>
      </c>
      <c r="B248" s="15" t="str">
        <f t="shared" si="9"/>
        <v>Ze kunnen een verhaal of presentatie aan de doelgroep aanpassen.</v>
      </c>
      <c r="C248" s="15" t="str">
        <f t="shared" si="10"/>
        <v>Ik kan een verhaal of presentatie aanpassen aan mijn luistergroep.</v>
      </c>
      <c r="D248" s="16" t="str">
        <f t="shared" si="11"/>
        <v>Bovenbouw</v>
      </c>
      <c r="E248" s="26">
        <v>8</v>
      </c>
      <c r="F248" s="5" t="s">
        <v>741</v>
      </c>
    </row>
    <row r="249" spans="1:6">
      <c r="A249" s="9" t="s">
        <v>559</v>
      </c>
      <c r="B249" s="15" t="str">
        <f t="shared" si="9"/>
        <v>Ze kunnen een verhaal of presentatie aan de doelgroep aanpassen.</v>
      </c>
      <c r="C249" s="15" t="str">
        <f t="shared" si="10"/>
        <v>Ik kan een verhaal of presentatie aanpassen aan mijn luistergroep.</v>
      </c>
      <c r="D249" s="16" t="str">
        <f t="shared" si="11"/>
        <v>Bovenbouw</v>
      </c>
      <c r="E249" s="26">
        <v>8</v>
      </c>
      <c r="F249" s="5" t="s">
        <v>664</v>
      </c>
    </row>
    <row r="250" spans="1:6">
      <c r="A250" s="9" t="s">
        <v>560</v>
      </c>
      <c r="B250" s="15" t="str">
        <f t="shared" si="9"/>
        <v>Ze vertellen en presenteren expressief en op een persoonlijke manier.</v>
      </c>
      <c r="C250" s="15" t="str">
        <f t="shared" si="10"/>
        <v>Ik creëer een eigen stijl van presenteren of vertellen die past bij mijn eigen persoonlijkheid.</v>
      </c>
      <c r="D250" s="16" t="str">
        <f t="shared" si="11"/>
        <v>Bovenbouw</v>
      </c>
      <c r="E250" s="26">
        <v>8</v>
      </c>
      <c r="F250" s="17" t="s">
        <v>751</v>
      </c>
    </row>
    <row r="251" spans="1:6">
      <c r="A251" s="9" t="s">
        <v>560</v>
      </c>
      <c r="B251" s="15" t="str">
        <f t="shared" si="9"/>
        <v>Ze vertellen en presenteren expressief en op een persoonlijke manier.</v>
      </c>
      <c r="C251" s="15" t="str">
        <f t="shared" si="10"/>
        <v>Ik creëer een eigen stijl van presenteren of vertellen die past bij mijn eigen persoonlijkheid.</v>
      </c>
      <c r="D251" s="16" t="str">
        <f t="shared" si="11"/>
        <v>Bovenbouw</v>
      </c>
      <c r="E251" s="26">
        <v>8</v>
      </c>
      <c r="F251" s="17" t="s">
        <v>732</v>
      </c>
    </row>
    <row r="252" spans="1:6">
      <c r="A252" s="9" t="s">
        <v>560</v>
      </c>
      <c r="B252" s="15" t="str">
        <f t="shared" si="9"/>
        <v>Ze vertellen en presenteren expressief en op een persoonlijke manier.</v>
      </c>
      <c r="C252" s="15" t="str">
        <f t="shared" si="10"/>
        <v>Ik creëer een eigen stijl van presenteren of vertellen die past bij mijn eigen persoonlijkheid.</v>
      </c>
      <c r="D252" s="16" t="str">
        <f t="shared" si="11"/>
        <v>Bovenbouw</v>
      </c>
      <c r="E252" s="26">
        <v>8</v>
      </c>
      <c r="F252" s="17" t="s">
        <v>747</v>
      </c>
    </row>
    <row r="253" spans="1:6">
      <c r="A253" s="9" t="s">
        <v>560</v>
      </c>
      <c r="B253" s="15" t="str">
        <f t="shared" si="9"/>
        <v>Ze vertellen en presenteren expressief en op een persoonlijke manier.</v>
      </c>
      <c r="C253" s="15" t="str">
        <f t="shared" si="10"/>
        <v>Ik creëer een eigen stijl van presenteren of vertellen die past bij mijn eigen persoonlijkheid.</v>
      </c>
      <c r="D253" s="16" t="str">
        <f t="shared" si="11"/>
        <v>Bovenbouw</v>
      </c>
      <c r="E253" s="26">
        <v>8</v>
      </c>
      <c r="F253" s="17" t="s">
        <v>752</v>
      </c>
    </row>
    <row r="254" spans="1:6">
      <c r="A254" s="9" t="s">
        <v>560</v>
      </c>
      <c r="B254" s="15" t="str">
        <f t="shared" si="9"/>
        <v>Ze vertellen en presenteren expressief en op een persoonlijke manier.</v>
      </c>
      <c r="C254" s="15" t="str">
        <f t="shared" si="10"/>
        <v>Ik creëer een eigen stijl van presenteren of vertellen die past bij mijn eigen persoonlijkheid.</v>
      </c>
      <c r="D254" s="16" t="str">
        <f t="shared" si="11"/>
        <v>Bovenbouw</v>
      </c>
      <c r="E254" s="26">
        <v>8</v>
      </c>
      <c r="F254" s="17" t="s">
        <v>748</v>
      </c>
    </row>
    <row r="255" spans="1:6">
      <c r="A255" s="9" t="s">
        <v>560</v>
      </c>
      <c r="B255" s="15" t="str">
        <f t="shared" si="9"/>
        <v>Ze vertellen en presenteren expressief en op een persoonlijke manier.</v>
      </c>
      <c r="C255" s="15" t="str">
        <f t="shared" si="10"/>
        <v>Ik creëer een eigen stijl van presenteren of vertellen die past bij mijn eigen persoonlijkheid.</v>
      </c>
      <c r="D255" s="16" t="str">
        <f t="shared" si="11"/>
        <v>Bovenbouw</v>
      </c>
      <c r="E255" s="26">
        <v>8</v>
      </c>
      <c r="F255" s="17" t="s">
        <v>729</v>
      </c>
    </row>
    <row r="256" spans="1:6">
      <c r="A256" s="9" t="s">
        <v>560</v>
      </c>
      <c r="B256" s="15" t="str">
        <f t="shared" si="9"/>
        <v>Ze vertellen en presenteren expressief en op een persoonlijke manier.</v>
      </c>
      <c r="C256" s="15" t="str">
        <f t="shared" si="10"/>
        <v>Ik creëer een eigen stijl van presenteren of vertellen die past bij mijn eigen persoonlijkheid.</v>
      </c>
      <c r="D256" s="16" t="str">
        <f t="shared" si="11"/>
        <v>Bovenbouw</v>
      </c>
      <c r="E256" s="26">
        <v>8</v>
      </c>
      <c r="F256" s="17" t="s">
        <v>734</v>
      </c>
    </row>
    <row r="257" spans="1:6">
      <c r="A257" s="9" t="s">
        <v>560</v>
      </c>
      <c r="B257" s="15" t="str">
        <f t="shared" si="9"/>
        <v>Ze vertellen en presenteren expressief en op een persoonlijke manier.</v>
      </c>
      <c r="C257" s="15" t="str">
        <f t="shared" si="10"/>
        <v>Ik creëer een eigen stijl van presenteren of vertellen die past bij mijn eigen persoonlijkheid.</v>
      </c>
      <c r="D257" s="16" t="str">
        <f t="shared" si="11"/>
        <v>Bovenbouw</v>
      </c>
      <c r="E257" s="26">
        <v>8</v>
      </c>
      <c r="F257" s="17" t="s">
        <v>740</v>
      </c>
    </row>
    <row r="258" spans="1:6">
      <c r="A258" s="9" t="s">
        <v>560</v>
      </c>
      <c r="B258" s="15" t="str">
        <f t="shared" si="9"/>
        <v>Ze vertellen en presenteren expressief en op een persoonlijke manier.</v>
      </c>
      <c r="C258" s="15" t="str">
        <f t="shared" si="10"/>
        <v>Ik creëer een eigen stijl van presenteren of vertellen die past bij mijn eigen persoonlijkheid.</v>
      </c>
      <c r="D258" s="16" t="str">
        <f t="shared" si="11"/>
        <v>Bovenbouw</v>
      </c>
      <c r="E258" s="26">
        <v>8</v>
      </c>
      <c r="F258" s="5" t="s">
        <v>749</v>
      </c>
    </row>
    <row r="259" spans="1:6">
      <c r="A259" s="9" t="s">
        <v>560</v>
      </c>
      <c r="B259" s="15" t="str">
        <f t="shared" si="9"/>
        <v>Ze vertellen en presenteren expressief en op een persoonlijke manier.</v>
      </c>
      <c r="C259" s="15" t="str">
        <f t="shared" si="10"/>
        <v>Ik creëer een eigen stijl van presenteren of vertellen die past bij mijn eigen persoonlijkheid.</v>
      </c>
      <c r="D259" s="16" t="str">
        <f t="shared" si="11"/>
        <v>Bovenbouw</v>
      </c>
      <c r="E259" s="26">
        <v>8</v>
      </c>
      <c r="F259" s="5" t="s">
        <v>742</v>
      </c>
    </row>
    <row r="260" spans="1:6">
      <c r="A260" s="9" t="s">
        <v>560</v>
      </c>
      <c r="B260" s="15" t="str">
        <f t="shared" si="9"/>
        <v>Ze vertellen en presenteren expressief en op een persoonlijke manier.</v>
      </c>
      <c r="C260" s="15" t="str">
        <f t="shared" si="10"/>
        <v>Ik creëer een eigen stijl van presenteren of vertellen die past bij mijn eigen persoonlijkheid.</v>
      </c>
      <c r="D260" s="16" t="str">
        <f t="shared" si="11"/>
        <v>Bovenbouw</v>
      </c>
      <c r="E260" s="26">
        <v>8</v>
      </c>
      <c r="F260" s="5" t="s">
        <v>741</v>
      </c>
    </row>
    <row r="261" spans="1:6">
      <c r="A261" s="9" t="s">
        <v>560</v>
      </c>
      <c r="B261" s="15" t="str">
        <f t="shared" ref="B261:B324" si="12">IF(A261="1.6.1","Kinderen hanteren een geschikte opbouw voor een verhaal of presentatie.",IF(A261="1.6.2","Ze selecteren bij de voorbereiding relevante informatie.",IF(A261="1.6.3","Ze formuleren zorgvuldig en expressief.",IF(A261="1.6.4","Ze maken bij een presentatie gebruik van geheugensteuntjes.",IF(A261="1.6.5","Ze houden rekening met de achtergrondkennis van de toehoorders.",IF(A261="1.6.6","Kinderen bereiden zelfstandig een verhaal of presentatie voor.",IF(A261="1.6.7","Ze kunnen een verhaal of presentatie aan de doelgroep aanpassen.",IF(A261="1.6.8","Ze vertellen en presenteren expressief en op een persoonlijke manier.",IF(A261="1.6.9","Ze kunnen tijdens hun verhaal of presentatie improviseren.",IF(A261="1.6.10","Ze nodigen toehoorders uit tot het stellen van vragen.","Voer tussendoel in"))))))))))</f>
        <v>Ze vertellen en presenteren expressief en op een persoonlijke manier.</v>
      </c>
      <c r="C261" s="15" t="str">
        <f t="shared" ref="C261:C324" si="13">IF(A261="1.6.1","Ik kan in de goede volgorde een verhaal vertellen of een spreekbeurt houden.",IF(A261="1.6.2","Ik kan de juiste informatie vinden voor een spreekbeurt.",IF(A261="1.6.3","Ik kan duidelijk en levendig spreken.",IF(A261="1.6.4","Ik gebruik geheugensteuntjes bij een verhaal of spreekbeurt.",IF(A261="1.6.5","Ik houd rekening met wat de ander weet als ik iets presenteer.",IF(A261="1.6.6","Ik kan zelfstandig een presentatie of verhaal voorbereiden.",IF(A261="1.6.7","Ik kan een verhaal of presentatie aanpassen aan mijn luistergroep.",IF(A261="1.6.8","Ik creëer een eigen stijl van presenteren of vertellen die past bij mijn eigen persoonlijkheid.",IF(A261="1.6.9","Ik kan tijdens mijn vertellen of presentatie improviseren wanneer dit nodig is.",IF(A261="1.6.10","Ik sta open voor vragen vanuit mijn publiek en nodig hen uit dit te doen.","Voer tussendoel in"))))))))))</f>
        <v>Ik creëer een eigen stijl van presenteren of vertellen die past bij mijn eigen persoonlijkheid.</v>
      </c>
      <c r="D261" s="16" t="str">
        <f t="shared" ref="D261:D324" si="14">IF(A261="1.6.1","Middenbouw",IF(A261="1.6.2","Middenbouw",IF(A261="1.6.3","Middenbouw",IF(A261="1.6.4","Middenbouw",IF(A261="1.6.5","Middenbouw",IF(A261="1.6.6","Bovenbouw",IF(A261="1.6.7","Bovenbouw",IF(A261="1.6.8","Bovenbouw",IF(A261="1.6.9","Bovenbouw",IF(A261="1.6.10","Bovenbouw","Onbepaald"))))))))))</f>
        <v>Bovenbouw</v>
      </c>
      <c r="E261" s="26">
        <v>8</v>
      </c>
      <c r="F261" s="5" t="s">
        <v>664</v>
      </c>
    </row>
    <row r="262" spans="1:6">
      <c r="A262" s="9" t="s">
        <v>561</v>
      </c>
      <c r="B262" s="15" t="str">
        <f t="shared" si="12"/>
        <v>Ze kunnen tijdens hun verhaal of presentatie improviseren.</v>
      </c>
      <c r="C262" s="15" t="str">
        <f t="shared" si="13"/>
        <v>Ik kan tijdens mijn vertellen of presentatie improviseren wanneer dit nodig is.</v>
      </c>
      <c r="D262" s="16" t="str">
        <f t="shared" si="14"/>
        <v>Bovenbouw</v>
      </c>
      <c r="E262" s="26">
        <v>8</v>
      </c>
      <c r="F262" s="5" t="s">
        <v>751</v>
      </c>
    </row>
    <row r="263" spans="1:6">
      <c r="A263" s="9" t="s">
        <v>561</v>
      </c>
      <c r="B263" s="15" t="str">
        <f t="shared" si="12"/>
        <v>Ze kunnen tijdens hun verhaal of presentatie improviseren.</v>
      </c>
      <c r="C263" s="15" t="str">
        <f t="shared" si="13"/>
        <v>Ik kan tijdens mijn vertellen of presentatie improviseren wanneer dit nodig is.</v>
      </c>
      <c r="D263" s="16" t="str">
        <f t="shared" si="14"/>
        <v>Bovenbouw</v>
      </c>
      <c r="E263" s="26">
        <v>8</v>
      </c>
      <c r="F263" s="5" t="s">
        <v>732</v>
      </c>
    </row>
    <row r="264" spans="1:6">
      <c r="A264" s="9" t="s">
        <v>561</v>
      </c>
      <c r="B264" s="15" t="str">
        <f t="shared" si="12"/>
        <v>Ze kunnen tijdens hun verhaal of presentatie improviseren.</v>
      </c>
      <c r="C264" s="15" t="str">
        <f t="shared" si="13"/>
        <v>Ik kan tijdens mijn vertellen of presentatie improviseren wanneer dit nodig is.</v>
      </c>
      <c r="D264" s="16" t="str">
        <f t="shared" si="14"/>
        <v>Bovenbouw</v>
      </c>
      <c r="E264" s="26">
        <v>8</v>
      </c>
      <c r="F264" s="5" t="s">
        <v>752</v>
      </c>
    </row>
    <row r="265" spans="1:6">
      <c r="A265" s="9" t="s">
        <v>561</v>
      </c>
      <c r="B265" s="15" t="str">
        <f t="shared" si="12"/>
        <v>Ze kunnen tijdens hun verhaal of presentatie improviseren.</v>
      </c>
      <c r="C265" s="15" t="str">
        <f t="shared" si="13"/>
        <v>Ik kan tijdens mijn vertellen of presentatie improviseren wanneer dit nodig is.</v>
      </c>
      <c r="D265" s="16" t="str">
        <f t="shared" si="14"/>
        <v>Bovenbouw</v>
      </c>
      <c r="E265" s="26">
        <v>8</v>
      </c>
      <c r="F265" s="5" t="s">
        <v>729</v>
      </c>
    </row>
    <row r="266" spans="1:6">
      <c r="A266" s="9" t="s">
        <v>561</v>
      </c>
      <c r="B266" s="15" t="str">
        <f t="shared" si="12"/>
        <v>Ze kunnen tijdens hun verhaal of presentatie improviseren.</v>
      </c>
      <c r="C266" s="15" t="str">
        <f t="shared" si="13"/>
        <v>Ik kan tijdens mijn vertellen of presentatie improviseren wanneer dit nodig is.</v>
      </c>
      <c r="D266" s="16" t="str">
        <f t="shared" si="14"/>
        <v>Bovenbouw</v>
      </c>
      <c r="E266" s="26">
        <v>8</v>
      </c>
      <c r="F266" s="5" t="s">
        <v>734</v>
      </c>
    </row>
    <row r="267" spans="1:6">
      <c r="A267" s="9" t="s">
        <v>561</v>
      </c>
      <c r="B267" s="15" t="str">
        <f t="shared" si="12"/>
        <v>Ze kunnen tijdens hun verhaal of presentatie improviseren.</v>
      </c>
      <c r="C267" s="15" t="str">
        <f t="shared" si="13"/>
        <v>Ik kan tijdens mijn vertellen of presentatie improviseren wanneer dit nodig is.</v>
      </c>
      <c r="D267" s="16" t="str">
        <f t="shared" si="14"/>
        <v>Bovenbouw</v>
      </c>
      <c r="E267" s="26">
        <v>8</v>
      </c>
      <c r="F267" s="5" t="s">
        <v>740</v>
      </c>
    </row>
    <row r="268" spans="1:6">
      <c r="A268" s="9" t="s">
        <v>561</v>
      </c>
      <c r="B268" s="15" t="str">
        <f t="shared" si="12"/>
        <v>Ze kunnen tijdens hun verhaal of presentatie improviseren.</v>
      </c>
      <c r="C268" s="15" t="str">
        <f t="shared" si="13"/>
        <v>Ik kan tijdens mijn vertellen of presentatie improviseren wanneer dit nodig is.</v>
      </c>
      <c r="D268" s="16" t="str">
        <f t="shared" si="14"/>
        <v>Bovenbouw</v>
      </c>
      <c r="E268" s="26">
        <v>8</v>
      </c>
      <c r="F268" s="5" t="s">
        <v>749</v>
      </c>
    </row>
    <row r="269" spans="1:6">
      <c r="A269" s="9" t="s">
        <v>561</v>
      </c>
      <c r="B269" s="15" t="str">
        <f t="shared" si="12"/>
        <v>Ze kunnen tijdens hun verhaal of presentatie improviseren.</v>
      </c>
      <c r="C269" s="15" t="str">
        <f t="shared" si="13"/>
        <v>Ik kan tijdens mijn vertellen of presentatie improviseren wanneer dit nodig is.</v>
      </c>
      <c r="D269" s="16" t="str">
        <f t="shared" si="14"/>
        <v>Bovenbouw</v>
      </c>
      <c r="E269" s="26">
        <v>8</v>
      </c>
      <c r="F269" s="5" t="s">
        <v>742</v>
      </c>
    </row>
    <row r="270" spans="1:6">
      <c r="A270" s="9" t="s">
        <v>561</v>
      </c>
      <c r="B270" s="15" t="str">
        <f t="shared" si="12"/>
        <v>Ze kunnen tijdens hun verhaal of presentatie improviseren.</v>
      </c>
      <c r="C270" s="15" t="str">
        <f t="shared" si="13"/>
        <v>Ik kan tijdens mijn vertellen of presentatie improviseren wanneer dit nodig is.</v>
      </c>
      <c r="D270" s="16" t="str">
        <f t="shared" si="14"/>
        <v>Bovenbouw</v>
      </c>
      <c r="E270" s="26">
        <v>8</v>
      </c>
      <c r="F270" s="5" t="s">
        <v>741</v>
      </c>
    </row>
    <row r="271" spans="1:6">
      <c r="A271" s="9" t="s">
        <v>561</v>
      </c>
      <c r="B271" s="15" t="str">
        <f t="shared" si="12"/>
        <v>Ze kunnen tijdens hun verhaal of presentatie improviseren.</v>
      </c>
      <c r="C271" s="15" t="str">
        <f t="shared" si="13"/>
        <v>Ik kan tijdens mijn vertellen of presentatie improviseren wanneer dit nodig is.</v>
      </c>
      <c r="D271" s="16" t="str">
        <f t="shared" si="14"/>
        <v>Bovenbouw</v>
      </c>
      <c r="E271" s="26">
        <v>8</v>
      </c>
      <c r="F271" s="5" t="s">
        <v>664</v>
      </c>
    </row>
    <row r="272" spans="1:6">
      <c r="A272" s="9" t="s">
        <v>503</v>
      </c>
      <c r="B272" s="15" t="str">
        <f t="shared" si="12"/>
        <v>Kinderen hanteren een geschikte opbouw voor een verhaal of presentatie.</v>
      </c>
      <c r="C272" s="15" t="str">
        <f t="shared" si="13"/>
        <v>Ik kan in de goede volgorde een verhaal vertellen of een spreekbeurt houden.</v>
      </c>
      <c r="D272" s="16" t="str">
        <f t="shared" si="14"/>
        <v>Middenbouw</v>
      </c>
      <c r="E272" s="26"/>
      <c r="F272" s="5" t="s">
        <v>504</v>
      </c>
    </row>
    <row r="273" spans="1:6">
      <c r="A273" s="9" t="s">
        <v>503</v>
      </c>
      <c r="B273" s="15" t="str">
        <f t="shared" si="12"/>
        <v>Kinderen hanteren een geschikte opbouw voor een verhaal of presentatie.</v>
      </c>
      <c r="C273" s="15" t="str">
        <f t="shared" si="13"/>
        <v>Ik kan in de goede volgorde een verhaal vertellen of een spreekbeurt houden.</v>
      </c>
      <c r="D273" s="16" t="str">
        <f t="shared" si="14"/>
        <v>Middenbouw</v>
      </c>
      <c r="E273" s="26"/>
      <c r="F273" s="33" t="s">
        <v>505</v>
      </c>
    </row>
    <row r="274" spans="1:6">
      <c r="A274" s="9" t="s">
        <v>503</v>
      </c>
      <c r="B274" s="15" t="str">
        <f t="shared" si="12"/>
        <v>Kinderen hanteren een geschikte opbouw voor een verhaal of presentatie.</v>
      </c>
      <c r="C274" s="15" t="str">
        <f t="shared" si="13"/>
        <v>Ik kan in de goede volgorde een verhaal vertellen of een spreekbeurt houden.</v>
      </c>
      <c r="D274" s="16" t="str">
        <f t="shared" si="14"/>
        <v>Middenbouw</v>
      </c>
      <c r="E274" s="26"/>
      <c r="F274" s="33" t="s">
        <v>506</v>
      </c>
    </row>
    <row r="275" spans="1:6">
      <c r="A275" s="9" t="s">
        <v>562</v>
      </c>
      <c r="B275" s="15" t="str">
        <f t="shared" si="12"/>
        <v>Ze nodigen toehoorders uit tot het stellen van vragen.</v>
      </c>
      <c r="C275" s="15" t="str">
        <f t="shared" si="13"/>
        <v>Ik sta open voor vragen vanuit mijn publiek en nodig hen uit dit te doen.</v>
      </c>
      <c r="D275" s="16" t="str">
        <f t="shared" si="14"/>
        <v>Bovenbouw</v>
      </c>
      <c r="E275" s="26"/>
      <c r="F275" s="33" t="s">
        <v>557</v>
      </c>
    </row>
    <row r="276" spans="1:6">
      <c r="A276" s="9" t="s">
        <v>562</v>
      </c>
      <c r="B276" s="15" t="str">
        <f t="shared" si="12"/>
        <v>Ze nodigen toehoorders uit tot het stellen van vragen.</v>
      </c>
      <c r="C276" s="15" t="str">
        <f t="shared" si="13"/>
        <v>Ik sta open voor vragen vanuit mijn publiek en nodig hen uit dit te doen.</v>
      </c>
      <c r="D276" s="16" t="str">
        <f t="shared" si="14"/>
        <v>Bovenbouw</v>
      </c>
      <c r="E276" s="26"/>
      <c r="F276" s="33" t="s">
        <v>571</v>
      </c>
    </row>
    <row r="277" spans="1:6">
      <c r="A277" s="9" t="s">
        <v>562</v>
      </c>
      <c r="B277" s="15" t="str">
        <f t="shared" si="12"/>
        <v>Ze nodigen toehoorders uit tot het stellen van vragen.</v>
      </c>
      <c r="C277" s="15" t="str">
        <f t="shared" si="13"/>
        <v>Ik sta open voor vragen vanuit mijn publiek en nodig hen uit dit te doen.</v>
      </c>
      <c r="D277" s="16" t="str">
        <f t="shared" si="14"/>
        <v>Bovenbouw</v>
      </c>
      <c r="E277" s="26"/>
      <c r="F277" s="33" t="s">
        <v>573</v>
      </c>
    </row>
    <row r="278" spans="1:6">
      <c r="A278" s="9" t="s">
        <v>495</v>
      </c>
      <c r="B278" s="15" t="str">
        <f t="shared" si="12"/>
        <v>Ze selecteren bij de voorbereiding relevante informatie.</v>
      </c>
      <c r="C278" s="15" t="str">
        <f t="shared" si="13"/>
        <v>Ik kan de juiste informatie vinden voor een spreekbeurt.</v>
      </c>
      <c r="D278" s="18" t="str">
        <f t="shared" si="14"/>
        <v>Middenbouw</v>
      </c>
      <c r="E278" s="26"/>
      <c r="F278" s="33" t="s">
        <v>483</v>
      </c>
    </row>
    <row r="279" spans="1:6">
      <c r="A279" s="9" t="s">
        <v>495</v>
      </c>
      <c r="B279" s="15" t="str">
        <f t="shared" si="12"/>
        <v>Ze selecteren bij de voorbereiding relevante informatie.</v>
      </c>
      <c r="C279" s="15" t="str">
        <f t="shared" si="13"/>
        <v>Ik kan de juiste informatie vinden voor een spreekbeurt.</v>
      </c>
      <c r="D279" s="16" t="str">
        <f t="shared" si="14"/>
        <v>Middenbouw</v>
      </c>
      <c r="E279" s="26"/>
      <c r="F279" s="5" t="s">
        <v>483</v>
      </c>
    </row>
    <row r="280" spans="1:6">
      <c r="A280" s="9" t="s">
        <v>495</v>
      </c>
      <c r="B280" s="15" t="str">
        <f t="shared" si="12"/>
        <v>Ze selecteren bij de voorbereiding relevante informatie.</v>
      </c>
      <c r="C280" s="15" t="str">
        <f t="shared" si="13"/>
        <v>Ik kan de juiste informatie vinden voor een spreekbeurt.</v>
      </c>
      <c r="D280" s="16" t="str">
        <f t="shared" si="14"/>
        <v>Middenbouw</v>
      </c>
      <c r="E280" s="26"/>
      <c r="F280" s="5" t="s">
        <v>484</v>
      </c>
    </row>
    <row r="281" spans="1:6">
      <c r="A281" s="9" t="s">
        <v>495</v>
      </c>
      <c r="B281" s="15" t="str">
        <f t="shared" si="12"/>
        <v>Ze selecteren bij de voorbereiding relevante informatie.</v>
      </c>
      <c r="C281" s="15" t="str">
        <f t="shared" si="13"/>
        <v>Ik kan de juiste informatie vinden voor een spreekbeurt.</v>
      </c>
      <c r="D281" s="16" t="str">
        <f t="shared" si="14"/>
        <v>Middenbouw</v>
      </c>
      <c r="E281" s="26"/>
      <c r="F281" s="5" t="s">
        <v>484</v>
      </c>
    </row>
    <row r="282" spans="1:6">
      <c r="A282" s="9" t="s">
        <v>495</v>
      </c>
      <c r="B282" s="15" t="str">
        <f t="shared" si="12"/>
        <v>Ze selecteren bij de voorbereiding relevante informatie.</v>
      </c>
      <c r="C282" s="15" t="str">
        <f t="shared" si="13"/>
        <v>Ik kan de juiste informatie vinden voor een spreekbeurt.</v>
      </c>
      <c r="D282" s="16" t="str">
        <f t="shared" si="14"/>
        <v>Middenbouw</v>
      </c>
      <c r="E282" s="26"/>
      <c r="F282" s="5" t="s">
        <v>485</v>
      </c>
    </row>
    <row r="283" spans="1:6">
      <c r="A283" s="9" t="s">
        <v>495</v>
      </c>
      <c r="B283" s="15" t="str">
        <f t="shared" si="12"/>
        <v>Ze selecteren bij de voorbereiding relevante informatie.</v>
      </c>
      <c r="C283" s="15" t="str">
        <f t="shared" si="13"/>
        <v>Ik kan de juiste informatie vinden voor een spreekbeurt.</v>
      </c>
      <c r="D283" s="16" t="str">
        <f t="shared" si="14"/>
        <v>Middenbouw</v>
      </c>
      <c r="E283" s="26"/>
      <c r="F283" s="5" t="s">
        <v>485</v>
      </c>
    </row>
    <row r="284" spans="1:6">
      <c r="A284" s="9" t="s">
        <v>495</v>
      </c>
      <c r="B284" s="15" t="str">
        <f t="shared" si="12"/>
        <v>Ze selecteren bij de voorbereiding relevante informatie.</v>
      </c>
      <c r="C284" s="15" t="str">
        <f t="shared" si="13"/>
        <v>Ik kan de juiste informatie vinden voor een spreekbeurt.</v>
      </c>
      <c r="D284" s="16" t="str">
        <f t="shared" si="14"/>
        <v>Middenbouw</v>
      </c>
      <c r="E284" s="26"/>
      <c r="F284" s="5" t="s">
        <v>486</v>
      </c>
    </row>
    <row r="285" spans="1:6">
      <c r="A285" s="9" t="s">
        <v>495</v>
      </c>
      <c r="B285" s="15" t="str">
        <f t="shared" si="12"/>
        <v>Ze selecteren bij de voorbereiding relevante informatie.</v>
      </c>
      <c r="C285" s="15" t="str">
        <f t="shared" si="13"/>
        <v>Ik kan de juiste informatie vinden voor een spreekbeurt.</v>
      </c>
      <c r="D285" s="16" t="str">
        <f t="shared" si="14"/>
        <v>Middenbouw</v>
      </c>
      <c r="E285" s="26"/>
      <c r="F285" s="5" t="s">
        <v>486</v>
      </c>
    </row>
    <row r="286" spans="1:6">
      <c r="A286" s="9" t="s">
        <v>495</v>
      </c>
      <c r="B286" s="15" t="str">
        <f t="shared" si="12"/>
        <v>Ze selecteren bij de voorbereiding relevante informatie.</v>
      </c>
      <c r="C286" s="15" t="str">
        <f t="shared" si="13"/>
        <v>Ik kan de juiste informatie vinden voor een spreekbeurt.</v>
      </c>
      <c r="D286" s="16" t="str">
        <f t="shared" si="14"/>
        <v>Middenbouw</v>
      </c>
      <c r="E286" s="26"/>
      <c r="F286" s="5" t="s">
        <v>487</v>
      </c>
    </row>
    <row r="287" spans="1:6">
      <c r="A287" s="14" t="s">
        <v>495</v>
      </c>
      <c r="B287" s="15" t="str">
        <f t="shared" si="12"/>
        <v>Ze selecteren bij de voorbereiding relevante informatie.</v>
      </c>
      <c r="C287" s="15" t="str">
        <f t="shared" si="13"/>
        <v>Ik kan de juiste informatie vinden voor een spreekbeurt.</v>
      </c>
      <c r="D287" s="16" t="str">
        <f t="shared" si="14"/>
        <v>Middenbouw</v>
      </c>
      <c r="E287" s="26"/>
      <c r="F287" s="33" t="s">
        <v>487</v>
      </c>
    </row>
    <row r="288" spans="1:6">
      <c r="A288" s="14" t="s">
        <v>495</v>
      </c>
      <c r="B288" s="15" t="str">
        <f t="shared" si="12"/>
        <v>Ze selecteren bij de voorbereiding relevante informatie.</v>
      </c>
      <c r="C288" s="15" t="str">
        <f t="shared" si="13"/>
        <v>Ik kan de juiste informatie vinden voor een spreekbeurt.</v>
      </c>
      <c r="D288" s="16" t="str">
        <f t="shared" si="14"/>
        <v>Middenbouw</v>
      </c>
      <c r="E288" s="26"/>
      <c r="F288" s="33" t="s">
        <v>488</v>
      </c>
    </row>
    <row r="289" spans="1:6">
      <c r="A289" s="14" t="s">
        <v>495</v>
      </c>
      <c r="B289" s="15" t="str">
        <f t="shared" si="12"/>
        <v>Ze selecteren bij de voorbereiding relevante informatie.</v>
      </c>
      <c r="C289" s="15" t="str">
        <f t="shared" si="13"/>
        <v>Ik kan de juiste informatie vinden voor een spreekbeurt.</v>
      </c>
      <c r="D289" s="16" t="str">
        <f t="shared" si="14"/>
        <v>Middenbouw</v>
      </c>
      <c r="E289" s="26"/>
      <c r="F289" s="33" t="s">
        <v>488</v>
      </c>
    </row>
    <row r="290" spans="1:6">
      <c r="A290" s="14" t="s">
        <v>495</v>
      </c>
      <c r="B290" s="15" t="str">
        <f t="shared" si="12"/>
        <v>Ze selecteren bij de voorbereiding relevante informatie.</v>
      </c>
      <c r="C290" s="15" t="str">
        <f t="shared" si="13"/>
        <v>Ik kan de juiste informatie vinden voor een spreekbeurt.</v>
      </c>
      <c r="D290" s="16" t="str">
        <f t="shared" si="14"/>
        <v>Middenbouw</v>
      </c>
      <c r="E290" s="26"/>
      <c r="F290" s="33" t="s">
        <v>489</v>
      </c>
    </row>
    <row r="291" spans="1:6">
      <c r="A291" s="14" t="s">
        <v>495</v>
      </c>
      <c r="B291" s="15" t="str">
        <f t="shared" si="12"/>
        <v>Ze selecteren bij de voorbereiding relevante informatie.</v>
      </c>
      <c r="C291" s="15" t="str">
        <f t="shared" si="13"/>
        <v>Ik kan de juiste informatie vinden voor een spreekbeurt.</v>
      </c>
      <c r="D291" s="16" t="str">
        <f t="shared" si="14"/>
        <v>Middenbouw</v>
      </c>
      <c r="E291" s="26"/>
      <c r="F291" s="33" t="s">
        <v>489</v>
      </c>
    </row>
    <row r="292" spans="1:6">
      <c r="A292" s="14" t="s">
        <v>495</v>
      </c>
      <c r="B292" s="15" t="str">
        <f t="shared" si="12"/>
        <v>Ze selecteren bij de voorbereiding relevante informatie.</v>
      </c>
      <c r="C292" s="15" t="str">
        <f t="shared" si="13"/>
        <v>Ik kan de juiste informatie vinden voor een spreekbeurt.</v>
      </c>
      <c r="D292" s="16" t="str">
        <f t="shared" si="14"/>
        <v>Middenbouw</v>
      </c>
      <c r="E292" s="26"/>
      <c r="F292" s="33" t="s">
        <v>490</v>
      </c>
    </row>
    <row r="293" spans="1:6">
      <c r="A293" s="14" t="s">
        <v>495</v>
      </c>
      <c r="B293" s="15" t="str">
        <f t="shared" si="12"/>
        <v>Ze selecteren bij de voorbereiding relevante informatie.</v>
      </c>
      <c r="C293" s="15" t="str">
        <f t="shared" si="13"/>
        <v>Ik kan de juiste informatie vinden voor een spreekbeurt.</v>
      </c>
      <c r="D293" s="16" t="str">
        <f t="shared" si="14"/>
        <v>Middenbouw</v>
      </c>
      <c r="E293" s="26"/>
      <c r="F293" s="33" t="s">
        <v>490</v>
      </c>
    </row>
    <row r="294" spans="1:6">
      <c r="A294" s="14" t="s">
        <v>495</v>
      </c>
      <c r="B294" s="15" t="str">
        <f t="shared" si="12"/>
        <v>Ze selecteren bij de voorbereiding relevante informatie.</v>
      </c>
      <c r="C294" s="15" t="str">
        <f t="shared" si="13"/>
        <v>Ik kan de juiste informatie vinden voor een spreekbeurt.</v>
      </c>
      <c r="D294" s="16" t="str">
        <f t="shared" si="14"/>
        <v>Middenbouw</v>
      </c>
      <c r="E294" s="26"/>
      <c r="F294" s="33" t="s">
        <v>491</v>
      </c>
    </row>
    <row r="295" spans="1:6">
      <c r="A295" s="14" t="s">
        <v>495</v>
      </c>
      <c r="B295" s="15" t="str">
        <f t="shared" si="12"/>
        <v>Ze selecteren bij de voorbereiding relevante informatie.</v>
      </c>
      <c r="C295" s="15" t="str">
        <f t="shared" si="13"/>
        <v>Ik kan de juiste informatie vinden voor een spreekbeurt.</v>
      </c>
      <c r="D295" s="16" t="str">
        <f t="shared" si="14"/>
        <v>Middenbouw</v>
      </c>
      <c r="E295" s="26"/>
      <c r="F295" s="5" t="s">
        <v>491</v>
      </c>
    </row>
    <row r="296" spans="1:6">
      <c r="A296" s="14" t="s">
        <v>495</v>
      </c>
      <c r="B296" s="15" t="str">
        <f t="shared" si="12"/>
        <v>Ze selecteren bij de voorbereiding relevante informatie.</v>
      </c>
      <c r="C296" s="15" t="str">
        <f t="shared" si="13"/>
        <v>Ik kan de juiste informatie vinden voor een spreekbeurt.</v>
      </c>
      <c r="D296" s="16" t="str">
        <f t="shared" si="14"/>
        <v>Middenbouw</v>
      </c>
      <c r="E296" s="26"/>
      <c r="F296" s="5" t="s">
        <v>492</v>
      </c>
    </row>
    <row r="297" spans="1:6">
      <c r="A297" s="14" t="s">
        <v>495</v>
      </c>
      <c r="B297" s="15" t="str">
        <f t="shared" si="12"/>
        <v>Ze selecteren bij de voorbereiding relevante informatie.</v>
      </c>
      <c r="C297" s="15" t="str">
        <f t="shared" si="13"/>
        <v>Ik kan de juiste informatie vinden voor een spreekbeurt.</v>
      </c>
      <c r="D297" s="16" t="str">
        <f t="shared" si="14"/>
        <v>Middenbouw</v>
      </c>
      <c r="E297" s="26"/>
      <c r="F297" s="5" t="s">
        <v>492</v>
      </c>
    </row>
    <row r="298" spans="1:6">
      <c r="A298" s="14" t="s">
        <v>495</v>
      </c>
      <c r="B298" s="15" t="str">
        <f t="shared" si="12"/>
        <v>Ze selecteren bij de voorbereiding relevante informatie.</v>
      </c>
      <c r="C298" s="15" t="str">
        <f t="shared" si="13"/>
        <v>Ik kan de juiste informatie vinden voor een spreekbeurt.</v>
      </c>
      <c r="D298" s="16" t="str">
        <f t="shared" si="14"/>
        <v>Middenbouw</v>
      </c>
      <c r="E298" s="26"/>
      <c r="F298" s="5" t="s">
        <v>493</v>
      </c>
    </row>
    <row r="299" spans="1:6">
      <c r="A299" s="14" t="s">
        <v>495</v>
      </c>
      <c r="B299" s="15" t="str">
        <f t="shared" si="12"/>
        <v>Ze selecteren bij de voorbereiding relevante informatie.</v>
      </c>
      <c r="C299" s="15" t="str">
        <f t="shared" si="13"/>
        <v>Ik kan de juiste informatie vinden voor een spreekbeurt.</v>
      </c>
      <c r="D299" s="16" t="str">
        <f t="shared" si="14"/>
        <v>Middenbouw</v>
      </c>
      <c r="E299" s="26"/>
      <c r="F299" s="5" t="s">
        <v>493</v>
      </c>
    </row>
    <row r="300" spans="1:6">
      <c r="A300" s="14" t="s">
        <v>495</v>
      </c>
      <c r="B300" s="15" t="str">
        <f t="shared" si="12"/>
        <v>Ze selecteren bij de voorbereiding relevante informatie.</v>
      </c>
      <c r="C300" s="15" t="str">
        <f t="shared" si="13"/>
        <v>Ik kan de juiste informatie vinden voor een spreekbeurt.</v>
      </c>
      <c r="D300" s="16" t="str">
        <f t="shared" si="14"/>
        <v>Middenbouw</v>
      </c>
      <c r="E300" s="26"/>
      <c r="F300" s="5" t="s">
        <v>504</v>
      </c>
    </row>
    <row r="301" spans="1:6">
      <c r="A301" s="14" t="s">
        <v>495</v>
      </c>
      <c r="B301" s="15" t="str">
        <f t="shared" si="12"/>
        <v>Ze selecteren bij de voorbereiding relevante informatie.</v>
      </c>
      <c r="C301" s="15" t="str">
        <f t="shared" si="13"/>
        <v>Ik kan de juiste informatie vinden voor een spreekbeurt.</v>
      </c>
      <c r="D301" s="16" t="str">
        <f t="shared" si="14"/>
        <v>Middenbouw</v>
      </c>
      <c r="E301" s="26"/>
      <c r="F301" s="5" t="s">
        <v>505</v>
      </c>
    </row>
    <row r="302" spans="1:6">
      <c r="A302" s="14" t="s">
        <v>495</v>
      </c>
      <c r="B302" s="15" t="str">
        <f t="shared" si="12"/>
        <v>Ze selecteren bij de voorbereiding relevante informatie.</v>
      </c>
      <c r="C302" s="15" t="str">
        <f t="shared" si="13"/>
        <v>Ik kan de juiste informatie vinden voor een spreekbeurt.</v>
      </c>
      <c r="D302" s="16" t="str">
        <f t="shared" si="14"/>
        <v>Middenbouw</v>
      </c>
      <c r="E302" s="26"/>
      <c r="F302" s="5" t="s">
        <v>506</v>
      </c>
    </row>
    <row r="303" spans="1:6">
      <c r="A303" s="14" t="s">
        <v>507</v>
      </c>
      <c r="B303" s="15" t="str">
        <f t="shared" si="12"/>
        <v>Ze formuleren zorgvuldig en expressief.</v>
      </c>
      <c r="C303" s="15" t="str">
        <f t="shared" si="13"/>
        <v>Ik kan duidelijk en levendig spreken.</v>
      </c>
      <c r="D303" s="16" t="str">
        <f t="shared" si="14"/>
        <v>Middenbouw</v>
      </c>
      <c r="E303" s="26"/>
      <c r="F303" s="5" t="s">
        <v>504</v>
      </c>
    </row>
    <row r="304" spans="1:6">
      <c r="A304" s="14" t="s">
        <v>507</v>
      </c>
      <c r="B304" s="15" t="str">
        <f t="shared" si="12"/>
        <v>Ze formuleren zorgvuldig en expressief.</v>
      </c>
      <c r="C304" s="15" t="str">
        <f t="shared" si="13"/>
        <v>Ik kan duidelijk en levendig spreken.</v>
      </c>
      <c r="D304" s="16" t="str">
        <f t="shared" si="14"/>
        <v>Middenbouw</v>
      </c>
      <c r="E304" s="26"/>
      <c r="F304" s="5" t="s">
        <v>505</v>
      </c>
    </row>
    <row r="305" spans="1:6">
      <c r="A305" s="14" t="s">
        <v>507</v>
      </c>
      <c r="B305" s="15" t="str">
        <f t="shared" si="12"/>
        <v>Ze formuleren zorgvuldig en expressief.</v>
      </c>
      <c r="C305" s="15" t="str">
        <f t="shared" si="13"/>
        <v>Ik kan duidelijk en levendig spreken.</v>
      </c>
      <c r="D305" s="16" t="str">
        <f t="shared" si="14"/>
        <v>Middenbouw</v>
      </c>
      <c r="E305" s="26"/>
      <c r="F305" s="5" t="s">
        <v>506</v>
      </c>
    </row>
    <row r="306" spans="1:6">
      <c r="A306" s="9" t="s">
        <v>508</v>
      </c>
      <c r="B306" s="15" t="str">
        <f t="shared" si="12"/>
        <v>Ze maken bij een presentatie gebruik van geheugensteuntjes.</v>
      </c>
      <c r="C306" s="15" t="str">
        <f t="shared" si="13"/>
        <v>Ik gebruik geheugensteuntjes bij een verhaal of spreekbeurt.</v>
      </c>
      <c r="D306" s="16" t="str">
        <f t="shared" si="14"/>
        <v>Middenbouw</v>
      </c>
      <c r="E306" s="26"/>
      <c r="F306" s="5" t="s">
        <v>504</v>
      </c>
    </row>
    <row r="307" spans="1:6">
      <c r="A307" s="9" t="s">
        <v>508</v>
      </c>
      <c r="B307" s="15" t="str">
        <f t="shared" si="12"/>
        <v>Ze maken bij een presentatie gebruik van geheugensteuntjes.</v>
      </c>
      <c r="C307" s="15" t="str">
        <f t="shared" si="13"/>
        <v>Ik gebruik geheugensteuntjes bij een verhaal of spreekbeurt.</v>
      </c>
      <c r="D307" s="16" t="str">
        <f t="shared" si="14"/>
        <v>Middenbouw</v>
      </c>
      <c r="E307" s="26"/>
      <c r="F307" s="5" t="s">
        <v>505</v>
      </c>
    </row>
    <row r="308" spans="1:6">
      <c r="A308" s="9" t="s">
        <v>508</v>
      </c>
      <c r="B308" s="15" t="str">
        <f t="shared" si="12"/>
        <v>Ze maken bij een presentatie gebruik van geheugensteuntjes.</v>
      </c>
      <c r="C308" s="15" t="str">
        <f t="shared" si="13"/>
        <v>Ik gebruik geheugensteuntjes bij een verhaal of spreekbeurt.</v>
      </c>
      <c r="D308" s="16" t="str">
        <f t="shared" si="14"/>
        <v>Middenbouw</v>
      </c>
      <c r="E308" s="26"/>
      <c r="F308" s="5" t="s">
        <v>506</v>
      </c>
    </row>
    <row r="309" spans="1:6">
      <c r="A309" s="9" t="s">
        <v>509</v>
      </c>
      <c r="B309" s="15" t="str">
        <f t="shared" si="12"/>
        <v>Ze houden rekening met de achtergrondkennis van de toehoorders.</v>
      </c>
      <c r="C309" s="15" t="str">
        <f t="shared" si="13"/>
        <v>Ik houd rekening met wat de ander weet als ik iets presenteer.</v>
      </c>
      <c r="D309" s="16" t="str">
        <f t="shared" si="14"/>
        <v>Middenbouw</v>
      </c>
      <c r="E309" s="26"/>
      <c r="F309" s="5" t="s">
        <v>504</v>
      </c>
    </row>
    <row r="310" spans="1:6">
      <c r="A310" s="9" t="s">
        <v>509</v>
      </c>
      <c r="B310" s="15" t="str">
        <f t="shared" si="12"/>
        <v>Ze houden rekening met de achtergrondkennis van de toehoorders.</v>
      </c>
      <c r="C310" s="15" t="str">
        <f t="shared" si="13"/>
        <v>Ik houd rekening met wat de ander weet als ik iets presenteer.</v>
      </c>
      <c r="D310" s="16" t="str">
        <f t="shared" si="14"/>
        <v>Middenbouw</v>
      </c>
      <c r="E310" s="26"/>
      <c r="F310" s="5" t="s">
        <v>505</v>
      </c>
    </row>
    <row r="311" spans="1:6">
      <c r="A311" s="9" t="s">
        <v>509</v>
      </c>
      <c r="B311" s="15" t="str">
        <f t="shared" si="12"/>
        <v>Ze houden rekening met de achtergrondkennis van de toehoorders.</v>
      </c>
      <c r="C311" s="15" t="str">
        <f t="shared" si="13"/>
        <v>Ik houd rekening met wat de ander weet als ik iets presenteer.</v>
      </c>
      <c r="D311" s="16" t="str">
        <f t="shared" si="14"/>
        <v>Middenbouw</v>
      </c>
      <c r="E311" s="26"/>
      <c r="F311" s="5" t="s">
        <v>506</v>
      </c>
    </row>
    <row r="312" spans="1:6">
      <c r="A312" s="9" t="s">
        <v>558</v>
      </c>
      <c r="B312" s="15" t="str">
        <f t="shared" si="12"/>
        <v>Kinderen bereiden zelfstandig een verhaal of presentatie voor.</v>
      </c>
      <c r="C312" s="15" t="str">
        <f t="shared" si="13"/>
        <v>Ik kan zelfstandig een presentatie of verhaal voorbereiden.</v>
      </c>
      <c r="D312" s="16" t="str">
        <f t="shared" si="14"/>
        <v>Bovenbouw</v>
      </c>
      <c r="E312" s="26"/>
      <c r="F312" s="5" t="s">
        <v>557</v>
      </c>
    </row>
    <row r="313" spans="1:6">
      <c r="A313" s="9" t="s">
        <v>558</v>
      </c>
      <c r="B313" s="15" t="str">
        <f t="shared" si="12"/>
        <v>Kinderen bereiden zelfstandig een verhaal of presentatie voor.</v>
      </c>
      <c r="C313" s="15" t="str">
        <f t="shared" si="13"/>
        <v>Ik kan zelfstandig een presentatie of verhaal voorbereiden.</v>
      </c>
      <c r="D313" s="16" t="str">
        <f t="shared" si="14"/>
        <v>Bovenbouw</v>
      </c>
      <c r="E313" s="26"/>
      <c r="F313" s="5" t="s">
        <v>571</v>
      </c>
    </row>
    <row r="314" spans="1:6">
      <c r="A314" s="9" t="s">
        <v>558</v>
      </c>
      <c r="B314" s="15" t="str">
        <f t="shared" si="12"/>
        <v>Kinderen bereiden zelfstandig een verhaal of presentatie voor.</v>
      </c>
      <c r="C314" s="15" t="str">
        <f t="shared" si="13"/>
        <v>Ik kan zelfstandig een presentatie of verhaal voorbereiden.</v>
      </c>
      <c r="D314" s="16" t="str">
        <f t="shared" si="14"/>
        <v>Bovenbouw</v>
      </c>
      <c r="E314" s="26"/>
      <c r="F314" s="5" t="s">
        <v>573</v>
      </c>
    </row>
    <row r="315" spans="1:6">
      <c r="A315" s="9" t="s">
        <v>559</v>
      </c>
      <c r="B315" s="15" t="str">
        <f t="shared" si="12"/>
        <v>Ze kunnen een verhaal of presentatie aan de doelgroep aanpassen.</v>
      </c>
      <c r="C315" s="15" t="str">
        <f t="shared" si="13"/>
        <v>Ik kan een verhaal of presentatie aanpassen aan mijn luistergroep.</v>
      </c>
      <c r="D315" s="16" t="str">
        <f t="shared" si="14"/>
        <v>Bovenbouw</v>
      </c>
      <c r="E315" s="26"/>
      <c r="F315" s="5" t="s">
        <v>557</v>
      </c>
    </row>
    <row r="316" spans="1:6">
      <c r="A316" s="9" t="s">
        <v>559</v>
      </c>
      <c r="B316" s="15" t="str">
        <f t="shared" si="12"/>
        <v>Ze kunnen een verhaal of presentatie aan de doelgroep aanpassen.</v>
      </c>
      <c r="C316" s="15" t="str">
        <f t="shared" si="13"/>
        <v>Ik kan een verhaal of presentatie aanpassen aan mijn luistergroep.</v>
      </c>
      <c r="D316" s="16" t="str">
        <f t="shared" si="14"/>
        <v>Bovenbouw</v>
      </c>
      <c r="E316" s="26"/>
      <c r="F316" s="5" t="s">
        <v>571</v>
      </c>
    </row>
    <row r="317" spans="1:6">
      <c r="A317" s="9" t="s">
        <v>559</v>
      </c>
      <c r="B317" s="15" t="str">
        <f t="shared" si="12"/>
        <v>Ze kunnen een verhaal of presentatie aan de doelgroep aanpassen.</v>
      </c>
      <c r="C317" s="15" t="str">
        <f t="shared" si="13"/>
        <v>Ik kan een verhaal of presentatie aanpassen aan mijn luistergroep.</v>
      </c>
      <c r="D317" s="16" t="str">
        <f t="shared" si="14"/>
        <v>Bovenbouw</v>
      </c>
      <c r="E317" s="26"/>
      <c r="F317" s="5" t="s">
        <v>573</v>
      </c>
    </row>
    <row r="318" spans="1:6">
      <c r="A318" s="9" t="s">
        <v>560</v>
      </c>
      <c r="B318" s="15" t="str">
        <f t="shared" si="12"/>
        <v>Ze vertellen en presenteren expressief en op een persoonlijke manier.</v>
      </c>
      <c r="C318" s="15" t="str">
        <f t="shared" si="13"/>
        <v>Ik creëer een eigen stijl van presenteren of vertellen die past bij mijn eigen persoonlijkheid.</v>
      </c>
      <c r="D318" s="16" t="str">
        <f t="shared" si="14"/>
        <v>Bovenbouw</v>
      </c>
      <c r="E318" s="26"/>
      <c r="F318" s="5" t="s">
        <v>557</v>
      </c>
    </row>
    <row r="319" spans="1:6">
      <c r="A319" s="9" t="s">
        <v>560</v>
      </c>
      <c r="B319" s="15" t="str">
        <f t="shared" si="12"/>
        <v>Ze vertellen en presenteren expressief en op een persoonlijke manier.</v>
      </c>
      <c r="C319" s="15" t="str">
        <f t="shared" si="13"/>
        <v>Ik creëer een eigen stijl van presenteren of vertellen die past bij mijn eigen persoonlijkheid.</v>
      </c>
      <c r="D319" s="16" t="str">
        <f t="shared" si="14"/>
        <v>Bovenbouw</v>
      </c>
      <c r="E319" s="26"/>
      <c r="F319" s="5" t="s">
        <v>571</v>
      </c>
    </row>
    <row r="320" spans="1:6">
      <c r="A320" s="9" t="s">
        <v>560</v>
      </c>
      <c r="B320" s="15" t="str">
        <f t="shared" si="12"/>
        <v>Ze vertellen en presenteren expressief en op een persoonlijke manier.</v>
      </c>
      <c r="C320" s="15" t="str">
        <f t="shared" si="13"/>
        <v>Ik creëer een eigen stijl van presenteren of vertellen die past bij mijn eigen persoonlijkheid.</v>
      </c>
      <c r="D320" s="16" t="str">
        <f t="shared" si="14"/>
        <v>Bovenbouw</v>
      </c>
      <c r="E320" s="26"/>
      <c r="F320" s="17" t="s">
        <v>572</v>
      </c>
    </row>
    <row r="321" spans="1:6">
      <c r="A321" s="9" t="s">
        <v>560</v>
      </c>
      <c r="B321" s="15" t="str">
        <f t="shared" si="12"/>
        <v>Ze vertellen en presenteren expressief en op een persoonlijke manier.</v>
      </c>
      <c r="C321" s="15" t="str">
        <f t="shared" si="13"/>
        <v>Ik creëer een eigen stijl van presenteren of vertellen die past bij mijn eigen persoonlijkheid.</v>
      </c>
      <c r="D321" s="16" t="str">
        <f t="shared" si="14"/>
        <v>Bovenbouw</v>
      </c>
      <c r="E321" s="26"/>
      <c r="F321" s="17" t="s">
        <v>573</v>
      </c>
    </row>
    <row r="322" spans="1:6">
      <c r="A322" s="9" t="s">
        <v>561</v>
      </c>
      <c r="B322" s="15" t="str">
        <f t="shared" si="12"/>
        <v>Ze kunnen tijdens hun verhaal of presentatie improviseren.</v>
      </c>
      <c r="C322" s="15" t="str">
        <f t="shared" si="13"/>
        <v>Ik kan tijdens mijn vertellen of presentatie improviseren wanneer dit nodig is.</v>
      </c>
      <c r="D322" s="16" t="str">
        <f t="shared" si="14"/>
        <v>Bovenbouw</v>
      </c>
      <c r="E322" s="26"/>
      <c r="F322" s="5" t="s">
        <v>557</v>
      </c>
    </row>
    <row r="323" spans="1:6">
      <c r="A323" s="9" t="s">
        <v>561</v>
      </c>
      <c r="B323" s="15" t="str">
        <f t="shared" si="12"/>
        <v>Ze kunnen tijdens hun verhaal of presentatie improviseren.</v>
      </c>
      <c r="C323" s="15" t="str">
        <f t="shared" si="13"/>
        <v>Ik kan tijdens mijn vertellen of presentatie improviseren wanneer dit nodig is.</v>
      </c>
      <c r="D323" s="16" t="str">
        <f t="shared" si="14"/>
        <v>Bovenbouw</v>
      </c>
      <c r="E323" s="26"/>
      <c r="F323" s="5" t="s">
        <v>571</v>
      </c>
    </row>
    <row r="324" spans="1:6">
      <c r="A324" s="9" t="s">
        <v>561</v>
      </c>
      <c r="B324" s="15" t="str">
        <f t="shared" si="12"/>
        <v>Ze kunnen tijdens hun verhaal of presentatie improviseren.</v>
      </c>
      <c r="C324" s="15" t="str">
        <f t="shared" si="13"/>
        <v>Ik kan tijdens mijn vertellen of presentatie improviseren wanneer dit nodig is.</v>
      </c>
      <c r="D324" s="16" t="str">
        <f t="shared" si="14"/>
        <v>Bovenbouw</v>
      </c>
      <c r="E324" s="26"/>
      <c r="F324" s="5" t="s">
        <v>573</v>
      </c>
    </row>
    <row r="325" spans="1:6">
      <c r="A325" s="9" t="s">
        <v>558</v>
      </c>
      <c r="B325" s="15" t="str">
        <f t="shared" ref="B325:B347" si="15">IF(A325="1.6.1","Kinderen hanteren een geschikte opbouw voor een verhaal of presentatie.",IF(A325="1.6.2","Ze selecteren bij de voorbereiding relevante informatie.",IF(A325="1.6.3","Ze formuleren zorgvuldig en expressief.",IF(A325="1.6.4","Ze maken bij een presentatie gebruik van geheugensteuntjes.",IF(A325="1.6.5","Ze houden rekening met de achtergrondkennis van de toehoorders.",IF(A325="1.6.6","Kinderen bereiden zelfstandig een verhaal of presentatie voor.",IF(A325="1.6.7","Ze kunnen een verhaal of presentatie aan de doelgroep aanpassen.",IF(A325="1.6.8","Ze vertellen en presenteren expressief en op een persoonlijke manier.",IF(A325="1.6.9","Ze kunnen tijdens hun verhaal of presentatie improviseren.",IF(A325="1.6.10","Ze nodigen toehoorders uit tot het stellen van vragen.","Voer tussendoel in"))))))))))</f>
        <v>Kinderen bereiden zelfstandig een verhaal of presentatie voor.</v>
      </c>
      <c r="C325" s="15" t="str">
        <f t="shared" ref="C325:C334" si="16">IF(A325="1.6.1","Ik kan in de goede volgorde een verhaal vertellen of een spreekbeurt houden.",IF(A325="1.6.2","Ik kan de juiste informatie vinden voor een spreekbeurt.",IF(A325="1.6.3","Ik kan duidelijk en levendig spreken.",IF(A325="1.6.4","Ik gebruik geheugensteuntjes bij een verhaal of spreekbeurt.",IF(A325="1.6.5","Ik houd rekening met wat de ander weet als ik iets presenteer.",IF(A325="1.6.6","Ik kan zelfstandig een presentatie of verhaal voorbereiden.",IF(A325="1.6.7","Ik kan een verhaal of presentatie aanpassen aan mijn luistergroep.",IF(A325="1.6.8","Ik creëer een eigen stijl van presenteren of vertellen die past bij mijn eigen persoonlijkheid.",IF(A325="1.6.9","Ik kan tijdens mijn vertellen of presentatie improviseren wanneer dit nodig is.",IF(A325="1.6.10","Ik sta open voor vragen vanuit mijn publiek en nodig hen uit dit te doen.","Voer tussendoel in"))))))))))</f>
        <v>Ik kan zelfstandig een presentatie of verhaal voorbereiden.</v>
      </c>
      <c r="D325" s="16" t="str">
        <f t="shared" ref="D325:D347" si="17">IF(A325="1.6.1","Middenbouw",IF(A325="1.6.2","Middenbouw",IF(A325="1.6.3","Middenbouw",IF(A325="1.6.4","Middenbouw",IF(A325="1.6.5","Middenbouw",IF(A325="1.6.6","Bovenbouw",IF(A325="1.6.7","Bovenbouw",IF(A325="1.6.8","Bovenbouw",IF(A325="1.6.9","Bovenbouw",IF(A325="1.6.10","Bovenbouw","Onbepaald"))))))))))</f>
        <v>Bovenbouw</v>
      </c>
      <c r="E325" s="26">
        <v>6</v>
      </c>
      <c r="F325" s="5" t="s">
        <v>661</v>
      </c>
    </row>
    <row r="326" spans="1:6">
      <c r="A326" s="9" t="s">
        <v>559</v>
      </c>
      <c r="B326" s="15" t="str">
        <f t="shared" si="15"/>
        <v>Ze kunnen een verhaal of presentatie aan de doelgroep aanpassen.</v>
      </c>
      <c r="C326" s="15" t="str">
        <f t="shared" si="16"/>
        <v>Ik kan een verhaal of presentatie aanpassen aan mijn luistergroep.</v>
      </c>
      <c r="D326" s="16" t="str">
        <f t="shared" si="17"/>
        <v>Bovenbouw</v>
      </c>
      <c r="E326" s="26">
        <v>6</v>
      </c>
      <c r="F326" s="5" t="s">
        <v>661</v>
      </c>
    </row>
    <row r="327" spans="1:6">
      <c r="A327" s="9" t="s">
        <v>560</v>
      </c>
      <c r="B327" s="15" t="str">
        <f t="shared" si="15"/>
        <v>Ze vertellen en presenteren expressief en op een persoonlijke manier.</v>
      </c>
      <c r="C327" s="15" t="str">
        <f t="shared" si="16"/>
        <v>Ik creëer een eigen stijl van presenteren of vertellen die past bij mijn eigen persoonlijkheid.</v>
      </c>
      <c r="D327" s="16" t="str">
        <f t="shared" si="17"/>
        <v>Bovenbouw</v>
      </c>
      <c r="E327" s="26">
        <v>6</v>
      </c>
      <c r="F327" s="5" t="s">
        <v>799</v>
      </c>
    </row>
    <row r="328" spans="1:6">
      <c r="A328" s="9" t="s">
        <v>560</v>
      </c>
      <c r="B328" s="15" t="str">
        <f t="shared" si="15"/>
        <v>Ze vertellen en presenteren expressief en op een persoonlijke manier.</v>
      </c>
      <c r="C328" s="15" t="str">
        <f t="shared" si="16"/>
        <v>Ik creëer een eigen stijl van presenteren of vertellen die past bij mijn eigen persoonlijkheid.</v>
      </c>
      <c r="D328" s="16" t="str">
        <f t="shared" si="17"/>
        <v>Bovenbouw</v>
      </c>
      <c r="E328" s="26">
        <v>6</v>
      </c>
      <c r="F328" s="5" t="s">
        <v>682</v>
      </c>
    </row>
    <row r="329" spans="1:6">
      <c r="A329" s="9" t="s">
        <v>558</v>
      </c>
      <c r="B329" s="15" t="str">
        <f t="shared" si="15"/>
        <v>Kinderen bereiden zelfstandig een verhaal of presentatie voor.</v>
      </c>
      <c r="C329" s="15" t="str">
        <f t="shared" si="16"/>
        <v>Ik kan zelfstandig een presentatie of verhaal voorbereiden.</v>
      </c>
      <c r="D329" s="16" t="str">
        <f t="shared" si="17"/>
        <v>Bovenbouw</v>
      </c>
      <c r="E329" s="26">
        <v>6</v>
      </c>
      <c r="F329" s="5" t="s">
        <v>662</v>
      </c>
    </row>
    <row r="330" spans="1:6">
      <c r="A330" s="9" t="s">
        <v>559</v>
      </c>
      <c r="B330" s="15" t="str">
        <f t="shared" si="15"/>
        <v>Ze kunnen een verhaal of presentatie aan de doelgroep aanpassen.</v>
      </c>
      <c r="C330" s="15" t="str">
        <f t="shared" si="16"/>
        <v>Ik kan een verhaal of presentatie aanpassen aan mijn luistergroep.</v>
      </c>
      <c r="D330" s="16" t="str">
        <f t="shared" si="17"/>
        <v>Bovenbouw</v>
      </c>
      <c r="E330" s="26">
        <v>6</v>
      </c>
      <c r="F330" s="5" t="s">
        <v>662</v>
      </c>
    </row>
    <row r="331" spans="1:6">
      <c r="A331" s="9" t="s">
        <v>562</v>
      </c>
      <c r="B331" s="15" t="str">
        <f t="shared" si="15"/>
        <v>Ze nodigen toehoorders uit tot het stellen van vragen.</v>
      </c>
      <c r="C331" s="15" t="str">
        <f t="shared" si="16"/>
        <v>Ik sta open voor vragen vanuit mijn publiek en nodig hen uit dit te doen.</v>
      </c>
      <c r="D331" s="16" t="str">
        <f t="shared" si="17"/>
        <v>Bovenbouw</v>
      </c>
      <c r="E331" s="26">
        <v>6</v>
      </c>
      <c r="F331" s="5" t="s">
        <v>662</v>
      </c>
    </row>
    <row r="332" spans="1:6">
      <c r="A332" s="9" t="s">
        <v>561</v>
      </c>
      <c r="B332" s="15" t="str">
        <f t="shared" si="15"/>
        <v>Ze kunnen tijdens hun verhaal of presentatie improviseren.</v>
      </c>
      <c r="C332" s="15" t="str">
        <f t="shared" si="16"/>
        <v>Ik kan tijdens mijn vertellen of presentatie improviseren wanneer dit nodig is.</v>
      </c>
      <c r="D332" s="16" t="str">
        <f t="shared" si="17"/>
        <v>Bovenbouw</v>
      </c>
      <c r="E332" s="26">
        <v>6</v>
      </c>
      <c r="F332" s="5" t="s">
        <v>623</v>
      </c>
    </row>
    <row r="333" spans="1:6">
      <c r="A333" s="9" t="s">
        <v>558</v>
      </c>
      <c r="B333" s="15" t="str">
        <f t="shared" si="15"/>
        <v>Kinderen bereiden zelfstandig een verhaal of presentatie voor.</v>
      </c>
      <c r="C333" s="15" t="str">
        <f t="shared" si="16"/>
        <v>Ik kan zelfstandig een presentatie of verhaal voorbereiden.</v>
      </c>
      <c r="D333" s="16" t="str">
        <f t="shared" si="17"/>
        <v>Bovenbouw</v>
      </c>
      <c r="E333" s="26">
        <v>6</v>
      </c>
      <c r="F333" s="5" t="s">
        <v>653</v>
      </c>
    </row>
    <row r="334" spans="1:6">
      <c r="A334" s="9" t="s">
        <v>559</v>
      </c>
      <c r="B334" s="15" t="str">
        <f t="shared" si="15"/>
        <v>Ze kunnen een verhaal of presentatie aan de doelgroep aanpassen.</v>
      </c>
      <c r="C334" s="15" t="str">
        <f t="shared" si="16"/>
        <v>Ik kan een verhaal of presentatie aanpassen aan mijn luistergroep.</v>
      </c>
      <c r="D334" s="16" t="str">
        <f t="shared" si="17"/>
        <v>Bovenbouw</v>
      </c>
      <c r="E334" s="26">
        <v>6</v>
      </c>
      <c r="F334" s="5" t="s">
        <v>653</v>
      </c>
    </row>
    <row r="335" spans="1:6">
      <c r="A335" s="9" t="s">
        <v>558</v>
      </c>
      <c r="B335" s="15" t="str">
        <f t="shared" si="15"/>
        <v>Kinderen bereiden zelfstandig een verhaal of presentatie voor.</v>
      </c>
      <c r="C335" s="15" t="str">
        <f t="shared" ref="C335:C347" si="18">IF(A335="1.6.1","Ik kan in de goede volgorde een verhaal vertellen of een spreekbeurt houden.",IF(A335="1.6.2","Ik kan de juiste informatie vinden voor een spreekbeurt.",IF(A335="1.6.3","Ik kan duidelijk en levendig spreken.",IF(A335="1.6.4","Ik gebruik geheugensteuntjes bij een verhaal of spreekbeurt.",IF(A335="1.6.5","Ik houd rekening met wat de ander weet als ik iets presenteer.",IF(A335="1.6.6","Ik kan zelfstandig een presentatie of verhaal voorbereiden.",IF(A335="1.6.7","Ik kan een verhaal of presentatie aanpassen aan mijn luistergroep.",IF(A335="1.6.8","Ik creëer een eigen stijl van presenteren of vertellen die past bij mijn eigen persoonlijkheid.",IF(A335="1.6.9","Ik kan tijdens mijn vertellen of presentatie improviseren wanneer dit nodig is.",IF(A335="1.6.10","Ik sta open voor vragen vanuit mijn publiek en nodig hen uit dit te doen.","Voer tussendoel in"))))))))))</f>
        <v>Ik kan zelfstandig een presentatie of verhaal voorbereiden.</v>
      </c>
      <c r="D335" s="16" t="str">
        <f t="shared" si="17"/>
        <v>Bovenbouw</v>
      </c>
      <c r="E335" s="26">
        <v>7</v>
      </c>
      <c r="F335" s="5" t="s">
        <v>685</v>
      </c>
    </row>
    <row r="336" spans="1:6">
      <c r="A336" s="9" t="s">
        <v>559</v>
      </c>
      <c r="B336" s="15" t="str">
        <f t="shared" si="15"/>
        <v>Ze kunnen een verhaal of presentatie aan de doelgroep aanpassen.</v>
      </c>
      <c r="C336" s="15" t="str">
        <f t="shared" si="18"/>
        <v>Ik kan een verhaal of presentatie aanpassen aan mijn luistergroep.</v>
      </c>
      <c r="D336" s="16" t="str">
        <f t="shared" si="17"/>
        <v>Bovenbouw</v>
      </c>
      <c r="E336" s="26">
        <v>7</v>
      </c>
      <c r="F336" s="5" t="s">
        <v>685</v>
      </c>
    </row>
    <row r="337" spans="1:6">
      <c r="A337" s="9" t="s">
        <v>560</v>
      </c>
      <c r="B337" s="15" t="str">
        <f t="shared" si="15"/>
        <v>Ze vertellen en presenteren expressief en op een persoonlijke manier.</v>
      </c>
      <c r="C337" s="15" t="str">
        <f t="shared" si="18"/>
        <v>Ik creëer een eigen stijl van presenteren of vertellen die past bij mijn eigen persoonlijkheid.</v>
      </c>
      <c r="D337" s="16" t="str">
        <f t="shared" si="17"/>
        <v>Bovenbouw</v>
      </c>
      <c r="E337" s="26">
        <v>7</v>
      </c>
      <c r="F337" s="5" t="s">
        <v>685</v>
      </c>
    </row>
    <row r="338" spans="1:6">
      <c r="A338" s="9" t="s">
        <v>558</v>
      </c>
      <c r="B338" s="15" t="str">
        <f t="shared" si="15"/>
        <v>Kinderen bereiden zelfstandig een verhaal of presentatie voor.</v>
      </c>
      <c r="C338" s="15" t="str">
        <f t="shared" si="18"/>
        <v>Ik kan zelfstandig een presentatie of verhaal voorbereiden.</v>
      </c>
      <c r="D338" s="16" t="str">
        <f t="shared" si="17"/>
        <v>Bovenbouw</v>
      </c>
      <c r="E338" s="26">
        <v>7</v>
      </c>
      <c r="F338" s="5" t="s">
        <v>813</v>
      </c>
    </row>
    <row r="339" spans="1:6">
      <c r="A339" s="9" t="s">
        <v>560</v>
      </c>
      <c r="B339" s="15" t="str">
        <f t="shared" si="15"/>
        <v>Ze vertellen en presenteren expressief en op een persoonlijke manier.</v>
      </c>
      <c r="C339" s="15" t="str">
        <f t="shared" si="18"/>
        <v>Ik creëer een eigen stijl van presenteren of vertellen die past bij mijn eigen persoonlijkheid.</v>
      </c>
      <c r="D339" s="16" t="str">
        <f t="shared" si="17"/>
        <v>Bovenbouw</v>
      </c>
      <c r="E339" s="26">
        <v>7</v>
      </c>
      <c r="F339" s="5" t="s">
        <v>813</v>
      </c>
    </row>
    <row r="340" spans="1:6">
      <c r="A340" s="9" t="s">
        <v>558</v>
      </c>
      <c r="B340" s="15" t="str">
        <f t="shared" si="15"/>
        <v>Kinderen bereiden zelfstandig een verhaal of presentatie voor.</v>
      </c>
      <c r="C340" s="15" t="str">
        <f t="shared" si="18"/>
        <v>Ik kan zelfstandig een presentatie of verhaal voorbereiden.</v>
      </c>
      <c r="D340" s="16" t="str">
        <f t="shared" si="17"/>
        <v>Bovenbouw</v>
      </c>
      <c r="E340" s="26">
        <v>8</v>
      </c>
      <c r="F340" s="5" t="s">
        <v>817</v>
      </c>
    </row>
    <row r="341" spans="1:6">
      <c r="A341" s="9" t="s">
        <v>562</v>
      </c>
      <c r="B341" s="15" t="str">
        <f t="shared" si="15"/>
        <v>Ze nodigen toehoorders uit tot het stellen van vragen.</v>
      </c>
      <c r="C341" s="15" t="str">
        <f t="shared" si="18"/>
        <v>Ik sta open voor vragen vanuit mijn publiek en nodig hen uit dit te doen.</v>
      </c>
      <c r="D341" s="16" t="str">
        <f t="shared" si="17"/>
        <v>Bovenbouw</v>
      </c>
      <c r="E341" s="26">
        <v>8</v>
      </c>
      <c r="F341" s="5" t="s">
        <v>817</v>
      </c>
    </row>
    <row r="342" spans="1:6">
      <c r="A342" s="9" t="s">
        <v>560</v>
      </c>
      <c r="B342" s="15" t="str">
        <f t="shared" si="15"/>
        <v>Ze vertellen en presenteren expressief en op een persoonlijke manier.</v>
      </c>
      <c r="C342" s="15" t="str">
        <f t="shared" si="18"/>
        <v>Ik creëer een eigen stijl van presenteren of vertellen die past bij mijn eigen persoonlijkheid.</v>
      </c>
      <c r="D342" s="16" t="str">
        <f t="shared" si="17"/>
        <v>Bovenbouw</v>
      </c>
      <c r="E342" s="26">
        <v>8</v>
      </c>
      <c r="F342" s="5" t="s">
        <v>818</v>
      </c>
    </row>
    <row r="343" spans="1:6">
      <c r="A343" s="9" t="s">
        <v>503</v>
      </c>
      <c r="B343" s="15" t="str">
        <f t="shared" si="15"/>
        <v>Kinderen hanteren een geschikte opbouw voor een verhaal of presentatie.</v>
      </c>
      <c r="C343" s="15" t="str">
        <f t="shared" si="18"/>
        <v>Ik kan in de goede volgorde een verhaal vertellen of een spreekbeurt houden.</v>
      </c>
      <c r="D343" s="16" t="str">
        <f t="shared" si="17"/>
        <v>Middenbouw</v>
      </c>
      <c r="E343" s="26">
        <v>4</v>
      </c>
      <c r="F343" s="5" t="s">
        <v>673</v>
      </c>
    </row>
    <row r="344" spans="1:6">
      <c r="A344" s="9" t="s">
        <v>507</v>
      </c>
      <c r="B344" s="15" t="str">
        <f t="shared" si="15"/>
        <v>Ze formuleren zorgvuldig en expressief.</v>
      </c>
      <c r="C344" s="15" t="str">
        <f t="shared" si="18"/>
        <v>Ik kan duidelijk en levendig spreken.</v>
      </c>
      <c r="D344" s="16" t="str">
        <f t="shared" si="17"/>
        <v>Middenbouw</v>
      </c>
      <c r="E344" s="26">
        <v>4</v>
      </c>
      <c r="F344" s="5" t="s">
        <v>673</v>
      </c>
    </row>
    <row r="345" spans="1:6">
      <c r="A345" s="9" t="s">
        <v>503</v>
      </c>
      <c r="B345" s="15" t="str">
        <f t="shared" si="15"/>
        <v>Kinderen hanteren een geschikte opbouw voor een verhaal of presentatie.</v>
      </c>
      <c r="C345" s="15" t="str">
        <f t="shared" si="18"/>
        <v>Ik kan in de goede volgorde een verhaal vertellen of een spreekbeurt houden.</v>
      </c>
      <c r="D345" s="16" t="str">
        <f t="shared" si="17"/>
        <v>Middenbouw</v>
      </c>
      <c r="E345" s="26">
        <v>4</v>
      </c>
      <c r="F345" s="5" t="s">
        <v>674</v>
      </c>
    </row>
    <row r="346" spans="1:6">
      <c r="A346" s="9" t="s">
        <v>495</v>
      </c>
      <c r="B346" s="15" t="str">
        <f t="shared" si="15"/>
        <v>Ze selecteren bij de voorbereiding relevante informatie.</v>
      </c>
      <c r="C346" s="15" t="str">
        <f t="shared" si="18"/>
        <v>Ik kan de juiste informatie vinden voor een spreekbeurt.</v>
      </c>
      <c r="D346" s="16" t="str">
        <f t="shared" si="17"/>
        <v>Middenbouw</v>
      </c>
      <c r="E346" s="26">
        <v>4</v>
      </c>
      <c r="F346" s="5" t="s">
        <v>674</v>
      </c>
    </row>
    <row r="347" spans="1:6">
      <c r="A347" s="9" t="s">
        <v>507</v>
      </c>
      <c r="B347" s="15" t="str">
        <f t="shared" si="15"/>
        <v>Ze formuleren zorgvuldig en expressief.</v>
      </c>
      <c r="C347" s="15" t="str">
        <f t="shared" si="18"/>
        <v>Ik kan duidelijk en levendig spreken.</v>
      </c>
      <c r="D347" s="16" t="str">
        <f t="shared" si="17"/>
        <v>Middenbouw</v>
      </c>
      <c r="E347" s="26">
        <v>4</v>
      </c>
      <c r="F347" s="5" t="s">
        <v>674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dimension ref="A1:F275"/>
  <sheetViews>
    <sheetView zoomScale="125" zoomScaleNormal="125" zoomScalePageLayoutView="125" workbookViewId="0"/>
  </sheetViews>
  <sheetFormatPr defaultColWidth="11.42578125" defaultRowHeight="14.25"/>
  <cols>
    <col min="1" max="1" width="12" style="9" customWidth="1"/>
    <col min="2" max="3" width="76.42578125" style="15" customWidth="1"/>
    <col min="4" max="4" width="16.42578125" style="18" customWidth="1"/>
    <col min="5" max="5" width="11.42578125" style="18"/>
    <col min="6" max="6" width="64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794</v>
      </c>
      <c r="D1" s="12" t="s">
        <v>1</v>
      </c>
      <c r="E1" s="12" t="s">
        <v>2</v>
      </c>
      <c r="F1" s="13" t="s">
        <v>3</v>
      </c>
    </row>
    <row r="2" spans="1:6">
      <c r="A2" s="9" t="s">
        <v>522</v>
      </c>
      <c r="B2" s="15" t="str">
        <f t="shared" ref="B2:B66" si="0">IF(A2="1.7.1","Kinderen evalueren het taalgebruik van zichzelf en van anderen.",IF(A2="1.7.2","Ze controleren het effect van hun taalgedrag.",IF(A2="1.7.3","Ze reflecteren op een verhaal of presentatie van zichzelf en van anderen.",IF(A2="1.7.4","Ze evalueren het luisterproces van zichzelf en van anderen.",IF(A2="1.7.5","Ze evalueren argumentaties van zichzelf en van anderen.",IF(A2="1.7.6","Kinderen kunnen beoordelingscriteria voor adequaat taalgebruik opstellen.",IF(A2="1.7.7","Ze kunnen verschillen tussen formeel en informeel taalgebruik verwoorden.",IF(A2="1.7.8","Ze kunnen verschillen tussen letterlijk en figuurlijk taalgebruik verwoorden.",IF(A2="1.7.9","Ze kunnen verschillen tussen dialect en standaardtaal verwoorden.",IF(A2="1.7.10","Ze weten dat er verschillen zijn tussen talen.","Voer tussendoel in"))))))))))</f>
        <v>Kinderen evalueren het taalgebruik van zichzelf en van anderen.</v>
      </c>
      <c r="C2" s="15" t="str">
        <f t="shared" ref="C2:C66" si="1">IF(A2="1.7.1","Ik denk na over hoe anderen en ikzelf gesproken hebben.",IF(A2="1.7.2","Ik vraag hoe anderen mijn verhaal of spreekbeurt vonden.",IF(A2="1.7.3","Ik denk na over mijn presentatie of die van een ander.",IF(A2="1.7.4","Ik denk na over hoe een ander of ikzelf geluisterd hebben.",IF(A2="1.7.5","Ik denk na hoe ik een volgende keer mijn verhaal of spreekbeurt kan verbeteren.",IF(A2="1.7.6","Ik kan zelf feedbackpunten voor goed spreken bedenken.",IF(A2="1.7.7","Ik kan in mijn eigen woorden uitleggen wat het verschil is tussen formeel en informeel taalgebruik.",IF(A2="1.7.8","Ik kan in mijn eigen woorden uitleggen wat het verschil is tussen letterlijk en figuurlijk taalgebruik.",IF(A2="1.7.9","Ik kan in mijn eigen woorden het verschil uitleggen tussen een dialect en standaardtaal.",IF(A2="1.7.10","Ik weet dat er verschillen zijn tussen de talen die wij op de wereld spreken.","Voer tussendoel in"))))))))))</f>
        <v>Ik denk na over hoe anderen en ikzelf gesproken hebben.</v>
      </c>
      <c r="D2" s="16" t="str">
        <f t="shared" ref="D2:D66" si="2">IF(A2="1.7.1","Middenbouw",IF(A2="1.7.2","Middenbouw",IF(A2="1.7.3","Middenbouw",IF(A2="1.7.4","Middenbouw",IF(A2="1.7.5","Middenbouw",IF(A2="1.7.6","Bovenbouw",IF(A2="1.7.7","Bovenbouw",IF(A2="1.7.8","Bovenbouw",IF(A2="1.7.9","Bovenbouw",IF(A2="1.7.10","Bovenbouw","Onbepaald"))))))))))</f>
        <v>Middenbouw</v>
      </c>
      <c r="E2" s="37">
        <v>3</v>
      </c>
      <c r="F2" s="13" t="s">
        <v>712</v>
      </c>
    </row>
    <row r="3" spans="1:6">
      <c r="A3" s="9" t="s">
        <v>522</v>
      </c>
      <c r="B3" s="15" t="str">
        <f t="shared" si="0"/>
        <v>Kinderen evalueren het taalgebruik van zichzelf en van anderen.</v>
      </c>
      <c r="C3" s="15" t="str">
        <f t="shared" si="1"/>
        <v>Ik denk na over hoe anderen en ikzelf gesproken hebben.</v>
      </c>
      <c r="D3" s="16" t="str">
        <f t="shared" si="2"/>
        <v>Middenbouw</v>
      </c>
      <c r="E3" s="26">
        <v>3</v>
      </c>
      <c r="F3" s="5" t="s">
        <v>713</v>
      </c>
    </row>
    <row r="4" spans="1:6">
      <c r="A4" s="9" t="s">
        <v>522</v>
      </c>
      <c r="B4" s="15" t="str">
        <f t="shared" si="0"/>
        <v>Kinderen evalueren het taalgebruik van zichzelf en van anderen.</v>
      </c>
      <c r="C4" s="15" t="str">
        <f t="shared" si="1"/>
        <v>Ik denk na over hoe anderen en ikzelf gesproken hebben.</v>
      </c>
      <c r="D4" s="16" t="str">
        <f t="shared" si="2"/>
        <v>Middenbouw</v>
      </c>
      <c r="E4" s="26">
        <v>3</v>
      </c>
      <c r="F4" s="5" t="s">
        <v>690</v>
      </c>
    </row>
    <row r="5" spans="1:6">
      <c r="A5" s="14" t="s">
        <v>522</v>
      </c>
      <c r="B5" s="15" t="str">
        <f t="shared" si="0"/>
        <v>Kinderen evalueren het taalgebruik van zichzelf en van anderen.</v>
      </c>
      <c r="C5" s="15" t="str">
        <f t="shared" si="1"/>
        <v>Ik denk na over hoe anderen en ikzelf gesproken hebben.</v>
      </c>
      <c r="D5" s="16" t="str">
        <f t="shared" si="2"/>
        <v>Middenbouw</v>
      </c>
      <c r="E5" s="25">
        <v>3</v>
      </c>
      <c r="F5" s="17" t="s">
        <v>692</v>
      </c>
    </row>
    <row r="6" spans="1:6">
      <c r="A6" s="14" t="s">
        <v>522</v>
      </c>
      <c r="B6" s="15" t="str">
        <f t="shared" si="0"/>
        <v>Kinderen evalueren het taalgebruik van zichzelf en van anderen.</v>
      </c>
      <c r="C6" s="15" t="str">
        <f t="shared" si="1"/>
        <v>Ik denk na over hoe anderen en ikzelf gesproken hebben.</v>
      </c>
      <c r="D6" s="16" t="str">
        <f t="shared" si="2"/>
        <v>Middenbouw</v>
      </c>
      <c r="E6" s="25">
        <v>3</v>
      </c>
      <c r="F6" s="17" t="s">
        <v>695</v>
      </c>
    </row>
    <row r="7" spans="1:6">
      <c r="A7" s="14" t="s">
        <v>522</v>
      </c>
      <c r="B7" s="15" t="str">
        <f t="shared" si="0"/>
        <v>Kinderen evalueren het taalgebruik van zichzelf en van anderen.</v>
      </c>
      <c r="C7" s="15" t="str">
        <f t="shared" si="1"/>
        <v>Ik denk na over hoe anderen en ikzelf gesproken hebben.</v>
      </c>
      <c r="D7" s="16" t="str">
        <f t="shared" si="2"/>
        <v>Middenbouw</v>
      </c>
      <c r="E7" s="25">
        <v>3</v>
      </c>
      <c r="F7" s="17" t="s">
        <v>696</v>
      </c>
    </row>
    <row r="8" spans="1:6">
      <c r="A8" s="14" t="s">
        <v>522</v>
      </c>
      <c r="B8" s="15" t="str">
        <f t="shared" si="0"/>
        <v>Kinderen evalueren het taalgebruik van zichzelf en van anderen.</v>
      </c>
      <c r="C8" s="15" t="str">
        <f t="shared" si="1"/>
        <v>Ik denk na over hoe anderen en ikzelf gesproken hebben.</v>
      </c>
      <c r="D8" s="16" t="str">
        <f t="shared" si="2"/>
        <v>Middenbouw</v>
      </c>
      <c r="E8" s="25">
        <v>3</v>
      </c>
      <c r="F8" s="17" t="s">
        <v>711</v>
      </c>
    </row>
    <row r="9" spans="1:6">
      <c r="A9" s="14" t="s">
        <v>522</v>
      </c>
      <c r="B9" s="15" t="str">
        <f t="shared" si="0"/>
        <v>Kinderen evalueren het taalgebruik van zichzelf en van anderen.</v>
      </c>
      <c r="C9" s="15" t="str">
        <f t="shared" si="1"/>
        <v>Ik denk na over hoe anderen en ikzelf gesproken hebben.</v>
      </c>
      <c r="D9" s="16" t="str">
        <f t="shared" si="2"/>
        <v>Middenbouw</v>
      </c>
      <c r="E9" s="25">
        <v>3</v>
      </c>
      <c r="F9" s="17" t="s">
        <v>710</v>
      </c>
    </row>
    <row r="10" spans="1:6">
      <c r="A10" s="14" t="s">
        <v>522</v>
      </c>
      <c r="B10" s="15" t="str">
        <f t="shared" si="0"/>
        <v>Kinderen evalueren het taalgebruik van zichzelf en van anderen.</v>
      </c>
      <c r="C10" s="15" t="str">
        <f t="shared" si="1"/>
        <v>Ik denk na over hoe anderen en ikzelf gesproken hebben.</v>
      </c>
      <c r="D10" s="16" t="str">
        <f t="shared" si="2"/>
        <v>Middenbouw</v>
      </c>
      <c r="E10" s="25">
        <v>3</v>
      </c>
      <c r="F10" s="17" t="s">
        <v>697</v>
      </c>
    </row>
    <row r="11" spans="1:6">
      <c r="A11" s="14" t="s">
        <v>522</v>
      </c>
      <c r="B11" s="15" t="str">
        <f t="shared" si="0"/>
        <v>Kinderen evalueren het taalgebruik van zichzelf en van anderen.</v>
      </c>
      <c r="C11" s="15" t="str">
        <f t="shared" si="1"/>
        <v>Ik denk na over hoe anderen en ikzelf gesproken hebben.</v>
      </c>
      <c r="D11" s="16" t="str">
        <f t="shared" si="2"/>
        <v>Middenbouw</v>
      </c>
      <c r="E11" s="25">
        <v>3</v>
      </c>
      <c r="F11" s="17" t="s">
        <v>714</v>
      </c>
    </row>
    <row r="12" spans="1:6">
      <c r="A12" s="14" t="s">
        <v>522</v>
      </c>
      <c r="B12" s="15" t="str">
        <f t="shared" si="0"/>
        <v>Kinderen evalueren het taalgebruik van zichzelf en van anderen.</v>
      </c>
      <c r="C12" s="15" t="str">
        <f t="shared" si="1"/>
        <v>Ik denk na over hoe anderen en ikzelf gesproken hebben.</v>
      </c>
      <c r="D12" s="16" t="str">
        <f t="shared" si="2"/>
        <v>Middenbouw</v>
      </c>
      <c r="E12" s="25">
        <v>3</v>
      </c>
      <c r="F12" s="17" t="s">
        <v>652</v>
      </c>
    </row>
    <row r="13" spans="1:6">
      <c r="A13" s="14" t="s">
        <v>523</v>
      </c>
      <c r="B13" s="15" t="str">
        <f t="shared" si="0"/>
        <v>Ze controleren het effect van hun taalgedrag.</v>
      </c>
      <c r="C13" s="15" t="str">
        <f t="shared" si="1"/>
        <v>Ik vraag hoe anderen mijn verhaal of spreekbeurt vonden.</v>
      </c>
      <c r="D13" s="16" t="str">
        <f t="shared" si="2"/>
        <v>Middenbouw</v>
      </c>
      <c r="E13" s="26">
        <v>3</v>
      </c>
      <c r="F13" s="5" t="s">
        <v>712</v>
      </c>
    </row>
    <row r="14" spans="1:6">
      <c r="A14" s="14" t="s">
        <v>523</v>
      </c>
      <c r="B14" s="15" t="str">
        <f t="shared" si="0"/>
        <v>Ze controleren het effect van hun taalgedrag.</v>
      </c>
      <c r="C14" s="15" t="str">
        <f t="shared" si="1"/>
        <v>Ik vraag hoe anderen mijn verhaal of spreekbeurt vonden.</v>
      </c>
      <c r="D14" s="16" t="str">
        <f t="shared" si="2"/>
        <v>Middenbouw</v>
      </c>
      <c r="E14" s="26">
        <v>3</v>
      </c>
      <c r="F14" s="5" t="s">
        <v>713</v>
      </c>
    </row>
    <row r="15" spans="1:6">
      <c r="A15" s="14" t="s">
        <v>523</v>
      </c>
      <c r="B15" s="15" t="str">
        <f t="shared" si="0"/>
        <v>Ze controleren het effect van hun taalgedrag.</v>
      </c>
      <c r="C15" s="15" t="str">
        <f t="shared" si="1"/>
        <v>Ik vraag hoe anderen mijn verhaal of spreekbeurt vonden.</v>
      </c>
      <c r="D15" s="16" t="str">
        <f t="shared" si="2"/>
        <v>Middenbouw</v>
      </c>
      <c r="E15" s="26">
        <v>3</v>
      </c>
      <c r="F15" s="5" t="s">
        <v>690</v>
      </c>
    </row>
    <row r="16" spans="1:6">
      <c r="A16" s="14" t="s">
        <v>523</v>
      </c>
      <c r="B16" s="15" t="str">
        <f t="shared" si="0"/>
        <v>Ze controleren het effect van hun taalgedrag.</v>
      </c>
      <c r="C16" s="15" t="str">
        <f t="shared" si="1"/>
        <v>Ik vraag hoe anderen mijn verhaal of spreekbeurt vonden.</v>
      </c>
      <c r="D16" s="16" t="str">
        <f t="shared" si="2"/>
        <v>Middenbouw</v>
      </c>
      <c r="E16" s="26">
        <v>3</v>
      </c>
      <c r="F16" s="5" t="s">
        <v>694</v>
      </c>
    </row>
    <row r="17" spans="1:6">
      <c r="A17" s="14" t="s">
        <v>523</v>
      </c>
      <c r="B17" s="15" t="str">
        <f t="shared" si="0"/>
        <v>Ze controleren het effect van hun taalgedrag.</v>
      </c>
      <c r="C17" s="15" t="str">
        <f t="shared" si="1"/>
        <v>Ik vraag hoe anderen mijn verhaal of spreekbeurt vonden.</v>
      </c>
      <c r="D17" s="16" t="str">
        <f t="shared" si="2"/>
        <v>Middenbouw</v>
      </c>
      <c r="E17" s="26">
        <v>3</v>
      </c>
      <c r="F17" s="5" t="s">
        <v>696</v>
      </c>
    </row>
    <row r="18" spans="1:6">
      <c r="A18" s="14" t="s">
        <v>523</v>
      </c>
      <c r="B18" s="15" t="str">
        <f t="shared" si="0"/>
        <v>Ze controleren het effect van hun taalgedrag.</v>
      </c>
      <c r="C18" s="15" t="str">
        <f t="shared" si="1"/>
        <v>Ik vraag hoe anderen mijn verhaal of spreekbeurt vonden.</v>
      </c>
      <c r="D18" s="16" t="str">
        <f t="shared" si="2"/>
        <v>Middenbouw</v>
      </c>
      <c r="E18" s="26">
        <v>3</v>
      </c>
      <c r="F18" s="5" t="s">
        <v>711</v>
      </c>
    </row>
    <row r="19" spans="1:6">
      <c r="A19" s="14" t="s">
        <v>523</v>
      </c>
      <c r="B19" s="15" t="str">
        <f t="shared" si="0"/>
        <v>Ze controleren het effect van hun taalgedrag.</v>
      </c>
      <c r="C19" s="15" t="str">
        <f t="shared" si="1"/>
        <v>Ik vraag hoe anderen mijn verhaal of spreekbeurt vonden.</v>
      </c>
      <c r="D19" s="16" t="str">
        <f t="shared" si="2"/>
        <v>Middenbouw</v>
      </c>
      <c r="E19" s="26">
        <v>3</v>
      </c>
      <c r="F19" s="5" t="s">
        <v>710</v>
      </c>
    </row>
    <row r="20" spans="1:6">
      <c r="A20" s="14" t="s">
        <v>523</v>
      </c>
      <c r="B20" s="15" t="str">
        <f t="shared" si="0"/>
        <v>Ze controleren het effect van hun taalgedrag.</v>
      </c>
      <c r="C20" s="15" t="str">
        <f t="shared" si="1"/>
        <v>Ik vraag hoe anderen mijn verhaal of spreekbeurt vonden.</v>
      </c>
      <c r="D20" s="16" t="str">
        <f t="shared" si="2"/>
        <v>Middenbouw</v>
      </c>
      <c r="E20" s="26">
        <v>3</v>
      </c>
      <c r="F20" s="5" t="s">
        <v>697</v>
      </c>
    </row>
    <row r="21" spans="1:6">
      <c r="A21" s="14" t="s">
        <v>523</v>
      </c>
      <c r="B21" s="15" t="str">
        <f t="shared" si="0"/>
        <v>Ze controleren het effect van hun taalgedrag.</v>
      </c>
      <c r="C21" s="15" t="str">
        <f t="shared" si="1"/>
        <v>Ik vraag hoe anderen mijn verhaal of spreekbeurt vonden.</v>
      </c>
      <c r="D21" s="16" t="str">
        <f t="shared" si="2"/>
        <v>Middenbouw</v>
      </c>
      <c r="E21" s="26">
        <v>3</v>
      </c>
      <c r="F21" s="5" t="s">
        <v>714</v>
      </c>
    </row>
    <row r="22" spans="1:6">
      <c r="A22" s="14" t="s">
        <v>523</v>
      </c>
      <c r="B22" s="15" t="str">
        <f t="shared" si="0"/>
        <v>Ze controleren het effect van hun taalgedrag.</v>
      </c>
      <c r="C22" s="15" t="str">
        <f t="shared" si="1"/>
        <v>Ik vraag hoe anderen mijn verhaal of spreekbeurt vonden.</v>
      </c>
      <c r="D22" s="16" t="str">
        <f t="shared" si="2"/>
        <v>Middenbouw</v>
      </c>
      <c r="E22" s="26">
        <v>3</v>
      </c>
      <c r="F22" s="5" t="s">
        <v>715</v>
      </c>
    </row>
    <row r="23" spans="1:6">
      <c r="A23" s="14" t="s">
        <v>524</v>
      </c>
      <c r="B23" s="15" t="str">
        <f t="shared" si="0"/>
        <v>Ze reflecteren op een verhaal of presentatie van zichzelf en van anderen.</v>
      </c>
      <c r="C23" s="15" t="str">
        <f t="shared" si="1"/>
        <v>Ik denk na over mijn presentatie of die van een ander.</v>
      </c>
      <c r="D23" s="16" t="str">
        <f t="shared" si="2"/>
        <v>Middenbouw</v>
      </c>
      <c r="E23" s="26">
        <v>3</v>
      </c>
      <c r="F23" s="5" t="s">
        <v>694</v>
      </c>
    </row>
    <row r="24" spans="1:6">
      <c r="A24" s="14" t="s">
        <v>524</v>
      </c>
      <c r="B24" s="15" t="str">
        <f t="shared" si="0"/>
        <v>Ze reflecteren op een verhaal of presentatie van zichzelf en van anderen.</v>
      </c>
      <c r="C24" s="15" t="str">
        <f t="shared" si="1"/>
        <v>Ik denk na over mijn presentatie of die van een ander.</v>
      </c>
      <c r="D24" s="16" t="str">
        <f t="shared" si="2"/>
        <v>Middenbouw</v>
      </c>
      <c r="E24" s="26">
        <v>3</v>
      </c>
      <c r="F24" s="5" t="s">
        <v>696</v>
      </c>
    </row>
    <row r="25" spans="1:6">
      <c r="A25" s="14" t="s">
        <v>524</v>
      </c>
      <c r="B25" s="15" t="str">
        <f t="shared" si="0"/>
        <v>Ze reflecteren op een verhaal of presentatie van zichzelf en van anderen.</v>
      </c>
      <c r="C25" s="15" t="str">
        <f t="shared" si="1"/>
        <v>Ik denk na over mijn presentatie of die van een ander.</v>
      </c>
      <c r="D25" s="16" t="str">
        <f t="shared" si="2"/>
        <v>Middenbouw</v>
      </c>
      <c r="E25" s="25">
        <v>3</v>
      </c>
      <c r="F25" s="17" t="s">
        <v>711</v>
      </c>
    </row>
    <row r="26" spans="1:6">
      <c r="A26" s="14" t="s">
        <v>524</v>
      </c>
      <c r="B26" s="15" t="str">
        <f t="shared" si="0"/>
        <v>Ze reflecteren op een verhaal of presentatie van zichzelf en van anderen.</v>
      </c>
      <c r="C26" s="15" t="str">
        <f t="shared" si="1"/>
        <v>Ik denk na over mijn presentatie of die van een ander.</v>
      </c>
      <c r="D26" s="16" t="str">
        <f t="shared" si="2"/>
        <v>Middenbouw</v>
      </c>
      <c r="E26" s="25">
        <v>3</v>
      </c>
      <c r="F26" s="17" t="s">
        <v>710</v>
      </c>
    </row>
    <row r="27" spans="1:6">
      <c r="A27" s="14" t="s">
        <v>524</v>
      </c>
      <c r="B27" s="15" t="str">
        <f t="shared" si="0"/>
        <v>Ze reflecteren op een verhaal of presentatie van zichzelf en van anderen.</v>
      </c>
      <c r="C27" s="15" t="str">
        <f t="shared" si="1"/>
        <v>Ik denk na over mijn presentatie of die van een ander.</v>
      </c>
      <c r="D27" s="16" t="str">
        <f t="shared" si="2"/>
        <v>Middenbouw</v>
      </c>
      <c r="E27" s="25">
        <v>3</v>
      </c>
      <c r="F27" s="17" t="s">
        <v>697</v>
      </c>
    </row>
    <row r="28" spans="1:6">
      <c r="A28" s="14" t="s">
        <v>524</v>
      </c>
      <c r="B28" s="15" t="str">
        <f t="shared" si="0"/>
        <v>Ze reflecteren op een verhaal of presentatie van zichzelf en van anderen.</v>
      </c>
      <c r="C28" s="15" t="str">
        <f t="shared" si="1"/>
        <v>Ik denk na over mijn presentatie of die van een ander.</v>
      </c>
      <c r="D28" s="16" t="str">
        <f t="shared" si="2"/>
        <v>Middenbouw</v>
      </c>
      <c r="E28" s="26">
        <v>3</v>
      </c>
      <c r="F28" s="5" t="s">
        <v>714</v>
      </c>
    </row>
    <row r="29" spans="1:6">
      <c r="A29" s="14" t="s">
        <v>524</v>
      </c>
      <c r="B29" s="15" t="str">
        <f t="shared" si="0"/>
        <v>Ze reflecteren op een verhaal of presentatie van zichzelf en van anderen.</v>
      </c>
      <c r="C29" s="15" t="str">
        <f t="shared" si="1"/>
        <v>Ik denk na over mijn presentatie of die van een ander.</v>
      </c>
      <c r="D29" s="16" t="str">
        <f t="shared" si="2"/>
        <v>Middenbouw</v>
      </c>
      <c r="E29" s="26">
        <v>3</v>
      </c>
      <c r="F29" s="5" t="s">
        <v>715</v>
      </c>
    </row>
    <row r="30" spans="1:6">
      <c r="A30" s="14" t="s">
        <v>525</v>
      </c>
      <c r="B30" s="15" t="str">
        <f t="shared" si="0"/>
        <v>Ze evalueren het luisterproces van zichzelf en van anderen.</v>
      </c>
      <c r="C30" s="15" t="str">
        <f t="shared" si="1"/>
        <v>Ik denk na over hoe een ander of ikzelf geluisterd hebben.</v>
      </c>
      <c r="D30" s="16" t="str">
        <f t="shared" si="2"/>
        <v>Middenbouw</v>
      </c>
      <c r="E30" s="26">
        <v>3</v>
      </c>
      <c r="F30" s="5" t="s">
        <v>694</v>
      </c>
    </row>
    <row r="31" spans="1:6">
      <c r="A31" s="14" t="s">
        <v>525</v>
      </c>
      <c r="B31" s="15" t="str">
        <f t="shared" si="0"/>
        <v>Ze evalueren het luisterproces van zichzelf en van anderen.</v>
      </c>
      <c r="C31" s="15" t="str">
        <f t="shared" si="1"/>
        <v>Ik denk na over hoe een ander of ikzelf geluisterd hebben.</v>
      </c>
      <c r="D31" s="16" t="str">
        <f t="shared" si="2"/>
        <v>Middenbouw</v>
      </c>
      <c r="E31" s="26">
        <v>3</v>
      </c>
      <c r="F31" s="5" t="s">
        <v>696</v>
      </c>
    </row>
    <row r="32" spans="1:6">
      <c r="A32" s="14" t="s">
        <v>525</v>
      </c>
      <c r="B32" s="15" t="str">
        <f t="shared" si="0"/>
        <v>Ze evalueren het luisterproces van zichzelf en van anderen.</v>
      </c>
      <c r="C32" s="15" t="str">
        <f t="shared" si="1"/>
        <v>Ik denk na over hoe een ander of ikzelf geluisterd hebben.</v>
      </c>
      <c r="D32" s="16" t="str">
        <f t="shared" si="2"/>
        <v>Middenbouw</v>
      </c>
      <c r="E32" s="26">
        <v>3</v>
      </c>
      <c r="F32" s="5" t="s">
        <v>711</v>
      </c>
    </row>
    <row r="33" spans="1:6">
      <c r="A33" s="14" t="s">
        <v>525</v>
      </c>
      <c r="B33" s="15" t="str">
        <f t="shared" si="0"/>
        <v>Ze evalueren het luisterproces van zichzelf en van anderen.</v>
      </c>
      <c r="C33" s="15" t="str">
        <f t="shared" si="1"/>
        <v>Ik denk na over hoe een ander of ikzelf geluisterd hebben.</v>
      </c>
      <c r="D33" s="16" t="str">
        <f t="shared" si="2"/>
        <v>Middenbouw</v>
      </c>
      <c r="E33" s="26">
        <v>3</v>
      </c>
      <c r="F33" s="5" t="s">
        <v>710</v>
      </c>
    </row>
    <row r="34" spans="1:6">
      <c r="A34" s="14" t="s">
        <v>525</v>
      </c>
      <c r="B34" s="15" t="str">
        <f t="shared" si="0"/>
        <v>Ze evalueren het luisterproces van zichzelf en van anderen.</v>
      </c>
      <c r="C34" s="15" t="str">
        <f t="shared" si="1"/>
        <v>Ik denk na over hoe een ander of ikzelf geluisterd hebben.</v>
      </c>
      <c r="D34" s="16" t="str">
        <f t="shared" si="2"/>
        <v>Middenbouw</v>
      </c>
      <c r="E34" s="26">
        <v>3</v>
      </c>
      <c r="F34" s="5" t="s">
        <v>697</v>
      </c>
    </row>
    <row r="35" spans="1:6">
      <c r="A35" s="14" t="s">
        <v>525</v>
      </c>
      <c r="B35" s="15" t="str">
        <f t="shared" si="0"/>
        <v>Ze evalueren het luisterproces van zichzelf en van anderen.</v>
      </c>
      <c r="C35" s="15" t="str">
        <f t="shared" si="1"/>
        <v>Ik denk na over hoe een ander of ikzelf geluisterd hebben.</v>
      </c>
      <c r="D35" s="16" t="str">
        <f t="shared" si="2"/>
        <v>Middenbouw</v>
      </c>
      <c r="E35" s="26">
        <v>3</v>
      </c>
      <c r="F35" s="5" t="s">
        <v>714</v>
      </c>
    </row>
    <row r="36" spans="1:6">
      <c r="A36" s="19" t="s">
        <v>525</v>
      </c>
      <c r="B36" s="15" t="str">
        <f t="shared" si="0"/>
        <v>Ze evalueren het luisterproces van zichzelf en van anderen.</v>
      </c>
      <c r="C36" s="15" t="str">
        <f t="shared" si="1"/>
        <v>Ik denk na over hoe een ander of ikzelf geluisterd hebben.</v>
      </c>
      <c r="D36" s="16" t="str">
        <f t="shared" si="2"/>
        <v>Middenbouw</v>
      </c>
      <c r="E36" s="26">
        <v>3</v>
      </c>
      <c r="F36" s="5" t="s">
        <v>715</v>
      </c>
    </row>
    <row r="37" spans="1:6">
      <c r="A37" s="19" t="s">
        <v>526</v>
      </c>
      <c r="B37" s="15" t="str">
        <f t="shared" si="0"/>
        <v>Ze evalueren argumentaties van zichzelf en van anderen.</v>
      </c>
      <c r="C37" s="15" t="str">
        <f t="shared" si="1"/>
        <v>Ik denk na hoe ik een volgende keer mijn verhaal of spreekbeurt kan verbeteren.</v>
      </c>
      <c r="D37" s="16" t="str">
        <f t="shared" si="2"/>
        <v>Middenbouw</v>
      </c>
      <c r="E37" s="26">
        <v>3</v>
      </c>
      <c r="F37" s="5" t="s">
        <v>694</v>
      </c>
    </row>
    <row r="38" spans="1:6">
      <c r="A38" s="19" t="s">
        <v>526</v>
      </c>
      <c r="B38" s="15" t="str">
        <f t="shared" si="0"/>
        <v>Ze evalueren argumentaties van zichzelf en van anderen.</v>
      </c>
      <c r="C38" s="15" t="str">
        <f t="shared" si="1"/>
        <v>Ik denk na hoe ik een volgende keer mijn verhaal of spreekbeurt kan verbeteren.</v>
      </c>
      <c r="D38" s="16" t="str">
        <f t="shared" si="2"/>
        <v>Middenbouw</v>
      </c>
      <c r="E38" s="26">
        <v>3</v>
      </c>
      <c r="F38" s="5" t="s">
        <v>696</v>
      </c>
    </row>
    <row r="39" spans="1:6">
      <c r="A39" s="19" t="s">
        <v>526</v>
      </c>
      <c r="B39" s="15" t="str">
        <f t="shared" si="0"/>
        <v>Ze evalueren argumentaties van zichzelf en van anderen.</v>
      </c>
      <c r="C39" s="15" t="str">
        <f t="shared" si="1"/>
        <v>Ik denk na hoe ik een volgende keer mijn verhaal of spreekbeurt kan verbeteren.</v>
      </c>
      <c r="D39" s="16" t="str">
        <f t="shared" si="2"/>
        <v>Middenbouw</v>
      </c>
      <c r="E39" s="26">
        <v>3</v>
      </c>
      <c r="F39" s="5" t="s">
        <v>711</v>
      </c>
    </row>
    <row r="40" spans="1:6">
      <c r="A40" s="19" t="s">
        <v>526</v>
      </c>
      <c r="B40" s="15" t="str">
        <f t="shared" si="0"/>
        <v>Ze evalueren argumentaties van zichzelf en van anderen.</v>
      </c>
      <c r="C40" s="15" t="str">
        <f t="shared" si="1"/>
        <v>Ik denk na hoe ik een volgende keer mijn verhaal of spreekbeurt kan verbeteren.</v>
      </c>
      <c r="D40" s="16" t="str">
        <f t="shared" si="2"/>
        <v>Middenbouw</v>
      </c>
      <c r="E40" s="26">
        <v>3</v>
      </c>
      <c r="F40" s="5" t="s">
        <v>710</v>
      </c>
    </row>
    <row r="41" spans="1:6">
      <c r="A41" s="19" t="s">
        <v>526</v>
      </c>
      <c r="B41" s="15" t="str">
        <f t="shared" si="0"/>
        <v>Ze evalueren argumentaties van zichzelf en van anderen.</v>
      </c>
      <c r="C41" s="15" t="str">
        <f t="shared" si="1"/>
        <v>Ik denk na hoe ik een volgende keer mijn verhaal of spreekbeurt kan verbeteren.</v>
      </c>
      <c r="D41" s="16" t="str">
        <f t="shared" si="2"/>
        <v>Middenbouw</v>
      </c>
      <c r="E41" s="26">
        <v>3</v>
      </c>
      <c r="F41" s="5" t="s">
        <v>697</v>
      </c>
    </row>
    <row r="42" spans="1:6">
      <c r="A42" s="19" t="s">
        <v>526</v>
      </c>
      <c r="B42" s="15" t="str">
        <f t="shared" si="0"/>
        <v>Ze evalueren argumentaties van zichzelf en van anderen.</v>
      </c>
      <c r="C42" s="15" t="str">
        <f t="shared" si="1"/>
        <v>Ik denk na hoe ik een volgende keer mijn verhaal of spreekbeurt kan verbeteren.</v>
      </c>
      <c r="D42" s="16" t="str">
        <f t="shared" si="2"/>
        <v>Middenbouw</v>
      </c>
      <c r="E42" s="26">
        <v>3</v>
      </c>
      <c r="F42" s="5" t="s">
        <v>714</v>
      </c>
    </row>
    <row r="43" spans="1:6">
      <c r="A43" s="19" t="s">
        <v>526</v>
      </c>
      <c r="B43" s="15" t="str">
        <f t="shared" si="0"/>
        <v>Ze evalueren argumentaties van zichzelf en van anderen.</v>
      </c>
      <c r="C43" s="15" t="str">
        <f t="shared" si="1"/>
        <v>Ik denk na hoe ik een volgende keer mijn verhaal of spreekbeurt kan verbeteren.</v>
      </c>
      <c r="D43" s="16" t="str">
        <f t="shared" si="2"/>
        <v>Middenbouw</v>
      </c>
      <c r="E43" s="26">
        <v>3</v>
      </c>
      <c r="F43" s="5" t="s">
        <v>715</v>
      </c>
    </row>
    <row r="44" spans="1:6">
      <c r="A44" s="19" t="s">
        <v>522</v>
      </c>
      <c r="B44" s="15" t="str">
        <f t="shared" si="0"/>
        <v>Kinderen evalueren het taalgebruik van zichzelf en van anderen.</v>
      </c>
      <c r="C44" s="15" t="str">
        <f t="shared" si="1"/>
        <v>Ik denk na over hoe anderen en ikzelf gesproken hebben.</v>
      </c>
      <c r="D44" s="16" t="str">
        <f t="shared" si="2"/>
        <v>Middenbouw</v>
      </c>
      <c r="E44" s="25">
        <v>4</v>
      </c>
      <c r="F44" s="17" t="s">
        <v>696</v>
      </c>
    </row>
    <row r="45" spans="1:6">
      <c r="A45" s="19" t="s">
        <v>522</v>
      </c>
      <c r="B45" s="15" t="str">
        <f t="shared" si="0"/>
        <v>Kinderen evalueren het taalgebruik van zichzelf en van anderen.</v>
      </c>
      <c r="C45" s="15" t="str">
        <f t="shared" si="1"/>
        <v>Ik denk na over hoe anderen en ikzelf gesproken hebben.</v>
      </c>
      <c r="D45" s="16" t="str">
        <f t="shared" si="2"/>
        <v>Middenbouw</v>
      </c>
      <c r="E45" s="25">
        <v>4</v>
      </c>
      <c r="F45" s="17" t="s">
        <v>716</v>
      </c>
    </row>
    <row r="46" spans="1:6">
      <c r="A46" s="19" t="s">
        <v>522</v>
      </c>
      <c r="B46" s="15" t="str">
        <f t="shared" si="0"/>
        <v>Kinderen evalueren het taalgebruik van zichzelf en van anderen.</v>
      </c>
      <c r="C46" s="15" t="str">
        <f t="shared" si="1"/>
        <v>Ik denk na over hoe anderen en ikzelf gesproken hebben.</v>
      </c>
      <c r="D46" s="16" t="str">
        <f t="shared" si="2"/>
        <v>Middenbouw</v>
      </c>
      <c r="E46" s="37">
        <v>4</v>
      </c>
      <c r="F46" s="13" t="s">
        <v>652</v>
      </c>
    </row>
    <row r="47" spans="1:6">
      <c r="A47" s="19" t="s">
        <v>522</v>
      </c>
      <c r="B47" s="15" t="str">
        <f t="shared" si="0"/>
        <v>Kinderen evalueren het taalgebruik van zichzelf en van anderen.</v>
      </c>
      <c r="C47" s="15" t="str">
        <f t="shared" si="1"/>
        <v>Ik denk na over hoe anderen en ikzelf gesproken hebben.</v>
      </c>
      <c r="D47" s="16" t="str">
        <f t="shared" si="2"/>
        <v>Middenbouw</v>
      </c>
      <c r="E47" s="37">
        <v>4</v>
      </c>
      <c r="F47" s="13" t="s">
        <v>628</v>
      </c>
    </row>
    <row r="48" spans="1:6">
      <c r="A48" s="19" t="s">
        <v>522</v>
      </c>
      <c r="B48" s="15" t="str">
        <f t="shared" si="0"/>
        <v>Kinderen evalueren het taalgebruik van zichzelf en van anderen.</v>
      </c>
      <c r="C48" s="15" t="str">
        <f t="shared" si="1"/>
        <v>Ik denk na over hoe anderen en ikzelf gesproken hebben.</v>
      </c>
      <c r="D48" s="16" t="str">
        <f t="shared" si="2"/>
        <v>Middenbouw</v>
      </c>
      <c r="E48" s="37">
        <v>4</v>
      </c>
      <c r="F48" s="13" t="s">
        <v>673</v>
      </c>
    </row>
    <row r="49" spans="1:6">
      <c r="A49" s="19" t="s">
        <v>522</v>
      </c>
      <c r="B49" s="15" t="str">
        <f t="shared" si="0"/>
        <v>Kinderen evalueren het taalgebruik van zichzelf en van anderen.</v>
      </c>
      <c r="C49" s="15" t="str">
        <f t="shared" si="1"/>
        <v>Ik denk na over hoe anderen en ikzelf gesproken hebben.</v>
      </c>
      <c r="D49" s="16" t="str">
        <f t="shared" si="2"/>
        <v>Middenbouw</v>
      </c>
      <c r="E49" s="37">
        <v>4</v>
      </c>
      <c r="F49" s="13" t="s">
        <v>674</v>
      </c>
    </row>
    <row r="50" spans="1:6">
      <c r="A50" s="19" t="s">
        <v>522</v>
      </c>
      <c r="B50" s="15" t="str">
        <f t="shared" si="0"/>
        <v>Kinderen evalueren het taalgebruik van zichzelf en van anderen.</v>
      </c>
      <c r="C50" s="15" t="str">
        <f t="shared" si="1"/>
        <v>Ik denk na over hoe anderen en ikzelf gesproken hebben.</v>
      </c>
      <c r="D50" s="16" t="str">
        <f t="shared" si="2"/>
        <v>Middenbouw</v>
      </c>
      <c r="E50" s="37">
        <v>4</v>
      </c>
      <c r="F50" s="13" t="s">
        <v>683</v>
      </c>
    </row>
    <row r="51" spans="1:6">
      <c r="A51" s="19" t="s">
        <v>523</v>
      </c>
      <c r="B51" s="15" t="str">
        <f t="shared" si="0"/>
        <v>Ze controleren het effect van hun taalgedrag.</v>
      </c>
      <c r="C51" s="15" t="str">
        <f t="shared" si="1"/>
        <v>Ik vraag hoe anderen mijn verhaal of spreekbeurt vonden.</v>
      </c>
      <c r="D51" s="16" t="str">
        <f t="shared" si="2"/>
        <v>Middenbouw</v>
      </c>
      <c r="E51" s="26">
        <v>4</v>
      </c>
      <c r="F51" s="5" t="s">
        <v>704</v>
      </c>
    </row>
    <row r="52" spans="1:6">
      <c r="A52" s="19" t="s">
        <v>523</v>
      </c>
      <c r="B52" s="15" t="str">
        <f t="shared" si="0"/>
        <v>Ze controleren het effect van hun taalgedrag.</v>
      </c>
      <c r="C52" s="15" t="str">
        <f t="shared" si="1"/>
        <v>Ik vraag hoe anderen mijn verhaal of spreekbeurt vonden.</v>
      </c>
      <c r="D52" s="16" t="str">
        <f t="shared" si="2"/>
        <v>Middenbouw</v>
      </c>
      <c r="E52" s="26">
        <v>4</v>
      </c>
      <c r="F52" s="5" t="s">
        <v>696</v>
      </c>
    </row>
    <row r="53" spans="1:6">
      <c r="A53" s="19" t="s">
        <v>523</v>
      </c>
      <c r="B53" s="15" t="str">
        <f t="shared" si="0"/>
        <v>Ze controleren het effect van hun taalgedrag.</v>
      </c>
      <c r="C53" s="15" t="str">
        <f t="shared" si="1"/>
        <v>Ik vraag hoe anderen mijn verhaal of spreekbeurt vonden.</v>
      </c>
      <c r="D53" s="16" t="str">
        <f t="shared" si="2"/>
        <v>Middenbouw</v>
      </c>
      <c r="E53" s="26">
        <v>4</v>
      </c>
      <c r="F53" s="5" t="s">
        <v>716</v>
      </c>
    </row>
    <row r="54" spans="1:6">
      <c r="A54" s="19" t="s">
        <v>523</v>
      </c>
      <c r="B54" s="15" t="str">
        <f t="shared" si="0"/>
        <v>Ze controleren het effect van hun taalgedrag.</v>
      </c>
      <c r="C54" s="15" t="str">
        <f t="shared" si="1"/>
        <v>Ik vraag hoe anderen mijn verhaal of spreekbeurt vonden.</v>
      </c>
      <c r="D54" s="16" t="str">
        <f t="shared" si="2"/>
        <v>Middenbouw</v>
      </c>
      <c r="E54" s="38">
        <v>4</v>
      </c>
      <c r="F54" s="30" t="s">
        <v>652</v>
      </c>
    </row>
    <row r="55" spans="1:6">
      <c r="A55" s="19" t="s">
        <v>523</v>
      </c>
      <c r="B55" s="15" t="str">
        <f t="shared" si="0"/>
        <v>Ze controleren het effect van hun taalgedrag.</v>
      </c>
      <c r="C55" s="15" t="str">
        <f t="shared" si="1"/>
        <v>Ik vraag hoe anderen mijn verhaal of spreekbeurt vonden.</v>
      </c>
      <c r="D55" s="16" t="str">
        <f t="shared" si="2"/>
        <v>Middenbouw</v>
      </c>
      <c r="E55" s="42">
        <v>4</v>
      </c>
      <c r="F55" s="36" t="s">
        <v>628</v>
      </c>
    </row>
    <row r="56" spans="1:6">
      <c r="A56" s="9" t="s">
        <v>523</v>
      </c>
      <c r="B56" s="15" t="str">
        <f>IF(A56="1.7.1","Kinderen evalueren het taalgebruik van zichzelf en van anderen.",IF(A56="1.7.2","Ze controleren het effect van hun taalgedrag.",IF(A56="1.7.3","Ze reflecteren op een verhaal of presentatie van zichzelf en van anderen.",IF(A56="1.7.4","Ze evalueren het luisterproces van zichzelf en van anderen.",IF(A56="1.7.5","Ze evalueren argumentaties van zichzelf en van anderen.",IF(A56="1.7.6","Kinderen kunnen beoordelingscriteria voor adequaat taalgebruik opstellen.",IF(A56="1.7.7","Ze kunnen verschillen tussen formeel en informeel taalgebruik verwoorden.",IF(A56="1.7.8","Ze kunnen verschillen tussen letterlijk en figuurlijk taalgebruik verwoorden.",IF(A56="1.7.9","Ze kunnen verschillen tussen dialect en standaardtaal verwoorden.",IF(A56="1.7.10","Ze weten dat er verschillen zijn tussen talen.","Voer tussendoel in"))))))))))</f>
        <v>Ze controleren het effect van hun taalgedrag.</v>
      </c>
      <c r="C56" s="15" t="str">
        <f>IF(A56="1.7.1","Ik denk na over hoe anderen en ikzelf gesproken hebben.",IF(A56="1.7.2","Ik vraag hoe anderen mijn verhaal of spreekbeurt vonden.",IF(A56="1.7.3","Ik denk na over mijn presentatie of die van een ander.",IF(A56="1.7.4","Ik denk na over hoe een ander of ikzelf geluisterd hebben.",IF(A56="1.7.5","Ik denk na hoe ik een volgende keer mijn verhaal of spreekbeurt kan verbeteren.",IF(A56="1.7.6","Ik kan zelf feedbackpunten voor goed spreken bedenken.",IF(A56="1.7.7","Ik kan in mijn eigen woorden uitleggen wat het verschil is tussen formeel en informeel taalgebruik.",IF(A56="1.7.8","Ik kan in mijn eigen woorden uitleggen wat het verschil is tussen letterlijk en figuurlijk taalgebruik.",IF(A56="1.7.9","Ik kan in mijn eigen woorden het verschil uitleggen tussen een dialect en standaardtaal.",IF(A56="1.7.10","Ik weet dat er verschillen zijn tussen de talen die wij op de wereld spreken.","Voer tussendoel in"))))))))))</f>
        <v>Ik vraag hoe anderen mijn verhaal of spreekbeurt vonden.</v>
      </c>
      <c r="D56" s="16" t="str">
        <f>IF(A56="1.7.1","Middenbouw",IF(A56="1.7.2","Middenbouw",IF(A56="1.7.3","Middenbouw",IF(A56="1.7.4","Middenbouw",IF(A56="1.7.5","Middenbouw",IF(A56="1.7.6","Bovenbouw",IF(A56="1.7.7","Bovenbouw",IF(A56="1.7.8","Bovenbouw",IF(A56="1.7.9","Bovenbouw",IF(A56="1.7.10","Bovenbouw","Onbepaald"))))))))))</f>
        <v>Middenbouw</v>
      </c>
      <c r="E56" s="26">
        <v>4</v>
      </c>
      <c r="F56" s="5" t="s">
        <v>674</v>
      </c>
    </row>
    <row r="57" spans="1:6">
      <c r="A57" s="19" t="s">
        <v>524</v>
      </c>
      <c r="B57" s="15" t="str">
        <f t="shared" si="0"/>
        <v>Ze reflecteren op een verhaal of presentatie van zichzelf en van anderen.</v>
      </c>
      <c r="C57" s="15" t="str">
        <f t="shared" si="1"/>
        <v>Ik denk na over mijn presentatie of die van een ander.</v>
      </c>
      <c r="D57" s="16" t="str">
        <f t="shared" si="2"/>
        <v>Middenbouw</v>
      </c>
      <c r="E57" s="27">
        <v>4</v>
      </c>
      <c r="F57" s="20" t="s">
        <v>704</v>
      </c>
    </row>
    <row r="58" spans="1:6">
      <c r="A58" s="19" t="s">
        <v>524</v>
      </c>
      <c r="B58" s="15" t="str">
        <f t="shared" si="0"/>
        <v>Ze reflecteren op een verhaal of presentatie van zichzelf en van anderen.</v>
      </c>
      <c r="C58" s="15" t="str">
        <f t="shared" si="1"/>
        <v>Ik denk na over mijn presentatie of die van een ander.</v>
      </c>
      <c r="D58" s="16" t="str">
        <f t="shared" si="2"/>
        <v>Middenbouw</v>
      </c>
      <c r="E58" s="28">
        <v>4</v>
      </c>
      <c r="F58" s="22" t="s">
        <v>696</v>
      </c>
    </row>
    <row r="59" spans="1:6">
      <c r="A59" s="19" t="s">
        <v>524</v>
      </c>
      <c r="B59" s="15" t="str">
        <f t="shared" si="0"/>
        <v>Ze reflecteren op een verhaal of presentatie van zichzelf en van anderen.</v>
      </c>
      <c r="C59" s="15" t="str">
        <f t="shared" si="1"/>
        <v>Ik denk na over mijn presentatie of die van een ander.</v>
      </c>
      <c r="D59" s="16" t="str">
        <f t="shared" si="2"/>
        <v>Middenbouw</v>
      </c>
      <c r="E59" s="26">
        <v>4</v>
      </c>
      <c r="F59" s="5" t="s">
        <v>716</v>
      </c>
    </row>
    <row r="60" spans="1:6">
      <c r="A60" s="19" t="s">
        <v>524</v>
      </c>
      <c r="B60" s="15" t="str">
        <f t="shared" si="0"/>
        <v>Ze reflecteren op een verhaal of presentatie van zichzelf en van anderen.</v>
      </c>
      <c r="C60" s="15" t="str">
        <f t="shared" si="1"/>
        <v>Ik denk na over mijn presentatie of die van een ander.</v>
      </c>
      <c r="D60" s="16" t="str">
        <f t="shared" si="2"/>
        <v>Middenbouw</v>
      </c>
      <c r="E60" s="38">
        <v>4</v>
      </c>
      <c r="F60" s="30" t="s">
        <v>652</v>
      </c>
    </row>
    <row r="61" spans="1:6">
      <c r="A61" s="19" t="s">
        <v>524</v>
      </c>
      <c r="B61" s="15" t="str">
        <f t="shared" si="0"/>
        <v>Ze reflecteren op een verhaal of presentatie van zichzelf en van anderen.</v>
      </c>
      <c r="C61" s="15" t="str">
        <f t="shared" si="1"/>
        <v>Ik denk na over mijn presentatie of die van een ander.</v>
      </c>
      <c r="D61" s="16" t="str">
        <f t="shared" si="2"/>
        <v>Middenbouw</v>
      </c>
      <c r="E61" s="38">
        <v>4</v>
      </c>
      <c r="F61" s="30" t="s">
        <v>628</v>
      </c>
    </row>
    <row r="62" spans="1:6">
      <c r="A62" s="19" t="s">
        <v>525</v>
      </c>
      <c r="B62" s="15" t="str">
        <f t="shared" si="0"/>
        <v>Ze evalueren het luisterproces van zichzelf en van anderen.</v>
      </c>
      <c r="C62" s="15" t="str">
        <f t="shared" si="1"/>
        <v>Ik denk na over hoe een ander of ikzelf geluisterd hebben.</v>
      </c>
      <c r="D62" s="16" t="str">
        <f t="shared" si="2"/>
        <v>Middenbouw</v>
      </c>
      <c r="E62" s="26">
        <v>4</v>
      </c>
      <c r="F62" s="5" t="s">
        <v>696</v>
      </c>
    </row>
    <row r="63" spans="1:6">
      <c r="A63" s="19" t="s">
        <v>525</v>
      </c>
      <c r="B63" s="15" t="str">
        <f t="shared" si="0"/>
        <v>Ze evalueren het luisterproces van zichzelf en van anderen.</v>
      </c>
      <c r="C63" s="15" t="str">
        <f t="shared" si="1"/>
        <v>Ik denk na over hoe een ander of ikzelf geluisterd hebben.</v>
      </c>
      <c r="D63" s="16" t="str">
        <f t="shared" si="2"/>
        <v>Middenbouw</v>
      </c>
      <c r="E63" s="26">
        <v>4</v>
      </c>
      <c r="F63" s="5" t="s">
        <v>716</v>
      </c>
    </row>
    <row r="64" spans="1:6">
      <c r="A64" s="19" t="s">
        <v>525</v>
      </c>
      <c r="B64" s="15" t="str">
        <f t="shared" si="0"/>
        <v>Ze evalueren het luisterproces van zichzelf en van anderen.</v>
      </c>
      <c r="C64" s="15" t="str">
        <f t="shared" si="1"/>
        <v>Ik denk na over hoe een ander of ikzelf geluisterd hebben.</v>
      </c>
      <c r="D64" s="16" t="str">
        <f t="shared" si="2"/>
        <v>Middenbouw</v>
      </c>
      <c r="E64" s="38">
        <v>4</v>
      </c>
      <c r="F64" s="30" t="s">
        <v>628</v>
      </c>
    </row>
    <row r="65" spans="1:6">
      <c r="A65" s="19" t="s">
        <v>526</v>
      </c>
      <c r="B65" s="15" t="str">
        <f t="shared" si="0"/>
        <v>Ze evalueren argumentaties van zichzelf en van anderen.</v>
      </c>
      <c r="C65" s="15" t="str">
        <f t="shared" si="1"/>
        <v>Ik denk na hoe ik een volgende keer mijn verhaal of spreekbeurt kan verbeteren.</v>
      </c>
      <c r="D65" s="16" t="str">
        <f t="shared" si="2"/>
        <v>Middenbouw</v>
      </c>
      <c r="E65" s="26">
        <v>4</v>
      </c>
      <c r="F65" s="5" t="s">
        <v>696</v>
      </c>
    </row>
    <row r="66" spans="1:6">
      <c r="A66" s="19" t="s">
        <v>526</v>
      </c>
      <c r="B66" s="15" t="str">
        <f t="shared" si="0"/>
        <v>Ze evalueren argumentaties van zichzelf en van anderen.</v>
      </c>
      <c r="C66" s="15" t="str">
        <f t="shared" si="1"/>
        <v>Ik denk na hoe ik een volgende keer mijn verhaal of spreekbeurt kan verbeteren.</v>
      </c>
      <c r="D66" s="16" t="str">
        <f t="shared" si="2"/>
        <v>Middenbouw</v>
      </c>
      <c r="E66" s="26">
        <v>4</v>
      </c>
      <c r="F66" s="5" t="s">
        <v>716</v>
      </c>
    </row>
    <row r="67" spans="1:6">
      <c r="A67" s="19" t="s">
        <v>526</v>
      </c>
      <c r="B67" s="15" t="str">
        <f t="shared" ref="B67:B130" si="3">IF(A67="1.7.1","Kinderen evalueren het taalgebruik van zichzelf en van anderen.",IF(A67="1.7.2","Ze controleren het effect van hun taalgedrag.",IF(A67="1.7.3","Ze reflecteren op een verhaal of presentatie van zichzelf en van anderen.",IF(A67="1.7.4","Ze evalueren het luisterproces van zichzelf en van anderen.",IF(A67="1.7.5","Ze evalueren argumentaties van zichzelf en van anderen.",IF(A67="1.7.6","Kinderen kunnen beoordelingscriteria voor adequaat taalgebruik opstellen.",IF(A67="1.7.7","Ze kunnen verschillen tussen formeel en informeel taalgebruik verwoorden.",IF(A67="1.7.8","Ze kunnen verschillen tussen letterlijk en figuurlijk taalgebruik verwoorden.",IF(A67="1.7.9","Ze kunnen verschillen tussen dialect en standaardtaal verwoorden.",IF(A67="1.7.10","Ze weten dat er verschillen zijn tussen talen.","Voer tussendoel in"))))))))))</f>
        <v>Ze evalueren argumentaties van zichzelf en van anderen.</v>
      </c>
      <c r="C67" s="15" t="str">
        <f t="shared" ref="C67:C130" si="4">IF(A67="1.7.1","Ik denk na over hoe anderen en ikzelf gesproken hebben.",IF(A67="1.7.2","Ik vraag hoe anderen mijn verhaal of spreekbeurt vonden.",IF(A67="1.7.3","Ik denk na over mijn presentatie of die van een ander.",IF(A67="1.7.4","Ik denk na over hoe een ander of ikzelf geluisterd hebben.",IF(A67="1.7.5","Ik denk na hoe ik een volgende keer mijn verhaal of spreekbeurt kan verbeteren.",IF(A67="1.7.6","Ik kan zelf feedbackpunten voor goed spreken bedenken.",IF(A67="1.7.7","Ik kan in mijn eigen woorden uitleggen wat het verschil is tussen formeel en informeel taalgebruik.",IF(A67="1.7.8","Ik kan in mijn eigen woorden uitleggen wat het verschil is tussen letterlijk en figuurlijk taalgebruik.",IF(A67="1.7.9","Ik kan in mijn eigen woorden het verschil uitleggen tussen een dialect en standaardtaal.",IF(A67="1.7.10","Ik weet dat er verschillen zijn tussen de talen die wij op de wereld spreken.","Voer tussendoel in"))))))))))</f>
        <v>Ik denk na hoe ik een volgende keer mijn verhaal of spreekbeurt kan verbeteren.</v>
      </c>
      <c r="D67" s="16" t="str">
        <f t="shared" ref="D67:D130" si="5">IF(A67="1.7.1","Middenbouw",IF(A67="1.7.2","Middenbouw",IF(A67="1.7.3","Middenbouw",IF(A67="1.7.4","Middenbouw",IF(A67="1.7.5","Middenbouw",IF(A67="1.7.6","Bovenbouw",IF(A67="1.7.7","Bovenbouw",IF(A67="1.7.8","Bovenbouw",IF(A67="1.7.9","Bovenbouw",IF(A67="1.7.10","Bovenbouw","Onbepaald"))))))))))</f>
        <v>Middenbouw</v>
      </c>
      <c r="E67" s="38">
        <v>4</v>
      </c>
      <c r="F67" s="30" t="s">
        <v>628</v>
      </c>
    </row>
    <row r="68" spans="1:6">
      <c r="A68" s="19" t="s">
        <v>522</v>
      </c>
      <c r="B68" s="15" t="str">
        <f t="shared" si="3"/>
        <v>Kinderen evalueren het taalgebruik van zichzelf en van anderen.</v>
      </c>
      <c r="C68" s="15" t="str">
        <f t="shared" si="4"/>
        <v>Ik denk na over hoe anderen en ikzelf gesproken hebben.</v>
      </c>
      <c r="D68" s="16" t="str">
        <f t="shared" si="5"/>
        <v>Middenbouw</v>
      </c>
      <c r="E68" s="26">
        <v>5</v>
      </c>
      <c r="F68" s="5" t="s">
        <v>702</v>
      </c>
    </row>
    <row r="69" spans="1:6">
      <c r="A69" s="19" t="s">
        <v>522</v>
      </c>
      <c r="B69" s="15" t="str">
        <f t="shared" si="3"/>
        <v>Kinderen evalueren het taalgebruik van zichzelf en van anderen.</v>
      </c>
      <c r="C69" s="15" t="str">
        <f t="shared" si="4"/>
        <v>Ik denk na over hoe anderen en ikzelf gesproken hebben.</v>
      </c>
      <c r="D69" s="16" t="str">
        <f t="shared" si="5"/>
        <v>Middenbouw</v>
      </c>
      <c r="E69" s="26">
        <v>5</v>
      </c>
      <c r="F69" s="5" t="s">
        <v>703</v>
      </c>
    </row>
    <row r="70" spans="1:6">
      <c r="A70" s="19" t="s">
        <v>522</v>
      </c>
      <c r="B70" s="15" t="str">
        <f t="shared" si="3"/>
        <v>Kinderen evalueren het taalgebruik van zichzelf en van anderen.</v>
      </c>
      <c r="C70" s="15" t="str">
        <f t="shared" si="4"/>
        <v>Ik denk na over hoe anderen en ikzelf gesproken hebben.</v>
      </c>
      <c r="D70" s="16" t="str">
        <f t="shared" si="5"/>
        <v>Middenbouw</v>
      </c>
      <c r="E70" s="26">
        <v>5</v>
      </c>
      <c r="F70" s="5" t="s">
        <v>717</v>
      </c>
    </row>
    <row r="71" spans="1:6">
      <c r="A71" s="19" t="s">
        <v>522</v>
      </c>
      <c r="B71" s="15" t="str">
        <f t="shared" si="3"/>
        <v>Kinderen evalueren het taalgebruik van zichzelf en van anderen.</v>
      </c>
      <c r="C71" s="15" t="str">
        <f t="shared" si="4"/>
        <v>Ik denk na over hoe anderen en ikzelf gesproken hebben.</v>
      </c>
      <c r="D71" s="16" t="str">
        <f t="shared" si="5"/>
        <v>Middenbouw</v>
      </c>
      <c r="E71" s="26">
        <v>5</v>
      </c>
      <c r="F71" s="5" t="s">
        <v>705</v>
      </c>
    </row>
    <row r="72" spans="1:6">
      <c r="A72" s="19" t="s">
        <v>522</v>
      </c>
      <c r="B72" s="15" t="str">
        <f t="shared" si="3"/>
        <v>Kinderen evalueren het taalgebruik van zichzelf en van anderen.</v>
      </c>
      <c r="C72" s="15" t="str">
        <f t="shared" si="4"/>
        <v>Ik denk na over hoe anderen en ikzelf gesproken hebben.</v>
      </c>
      <c r="D72" s="16" t="str">
        <f t="shared" si="5"/>
        <v>Middenbouw</v>
      </c>
      <c r="E72" s="26">
        <v>5</v>
      </c>
      <c r="F72" s="5" t="s">
        <v>820</v>
      </c>
    </row>
    <row r="73" spans="1:6">
      <c r="A73" s="19" t="s">
        <v>522</v>
      </c>
      <c r="B73" s="15" t="str">
        <f t="shared" si="3"/>
        <v>Kinderen evalueren het taalgebruik van zichzelf en van anderen.</v>
      </c>
      <c r="C73" s="15" t="str">
        <f t="shared" si="4"/>
        <v>Ik denk na over hoe anderen en ikzelf gesproken hebben.</v>
      </c>
      <c r="D73" s="16" t="str">
        <f t="shared" si="5"/>
        <v>Middenbouw</v>
      </c>
      <c r="E73" s="26">
        <v>5</v>
      </c>
      <c r="F73" s="5" t="s">
        <v>719</v>
      </c>
    </row>
    <row r="74" spans="1:6">
      <c r="A74" s="19" t="s">
        <v>522</v>
      </c>
      <c r="B74" s="15" t="str">
        <f t="shared" si="3"/>
        <v>Kinderen evalueren het taalgebruik van zichzelf en van anderen.</v>
      </c>
      <c r="C74" s="15" t="str">
        <f t="shared" si="4"/>
        <v>Ik denk na over hoe anderen en ikzelf gesproken hebben.</v>
      </c>
      <c r="D74" s="16" t="str">
        <f t="shared" si="5"/>
        <v>Middenbouw</v>
      </c>
      <c r="E74" s="26">
        <v>5</v>
      </c>
      <c r="F74" s="5" t="s">
        <v>696</v>
      </c>
    </row>
    <row r="75" spans="1:6">
      <c r="A75" s="19" t="s">
        <v>522</v>
      </c>
      <c r="B75" s="15" t="str">
        <f t="shared" si="3"/>
        <v>Kinderen evalueren het taalgebruik van zichzelf en van anderen.</v>
      </c>
      <c r="C75" s="15" t="str">
        <f t="shared" si="4"/>
        <v>Ik denk na over hoe anderen en ikzelf gesproken hebben.</v>
      </c>
      <c r="D75" s="16" t="str">
        <f t="shared" si="5"/>
        <v>Middenbouw</v>
      </c>
      <c r="E75" s="26">
        <v>5</v>
      </c>
      <c r="F75" s="5" t="s">
        <v>691</v>
      </c>
    </row>
    <row r="76" spans="1:6">
      <c r="A76" s="19" t="s">
        <v>522</v>
      </c>
      <c r="B76" s="15" t="str">
        <f t="shared" si="3"/>
        <v>Kinderen evalueren het taalgebruik van zichzelf en van anderen.</v>
      </c>
      <c r="C76" s="15" t="str">
        <f t="shared" si="4"/>
        <v>Ik denk na over hoe anderen en ikzelf gesproken hebben.</v>
      </c>
      <c r="D76" s="16" t="str">
        <f t="shared" si="5"/>
        <v>Middenbouw</v>
      </c>
      <c r="E76" s="26">
        <v>5</v>
      </c>
      <c r="F76" s="5" t="s">
        <v>723</v>
      </c>
    </row>
    <row r="77" spans="1:6">
      <c r="A77" s="19" t="s">
        <v>522</v>
      </c>
      <c r="B77" s="15" t="str">
        <f t="shared" si="3"/>
        <v>Kinderen evalueren het taalgebruik van zichzelf en van anderen.</v>
      </c>
      <c r="C77" s="15" t="str">
        <f t="shared" si="4"/>
        <v>Ik denk na over hoe anderen en ikzelf gesproken hebben.</v>
      </c>
      <c r="D77" s="16" t="str">
        <f t="shared" si="5"/>
        <v>Middenbouw</v>
      </c>
      <c r="E77" s="27">
        <v>5</v>
      </c>
      <c r="F77" s="20" t="s">
        <v>721</v>
      </c>
    </row>
    <row r="78" spans="1:6">
      <c r="A78" s="19" t="s">
        <v>522</v>
      </c>
      <c r="B78" s="15" t="str">
        <f t="shared" si="3"/>
        <v>Kinderen evalueren het taalgebruik van zichzelf en van anderen.</v>
      </c>
      <c r="C78" s="15" t="str">
        <f t="shared" si="4"/>
        <v>Ik denk na over hoe anderen en ikzelf gesproken hebben.</v>
      </c>
      <c r="D78" s="16" t="str">
        <f t="shared" si="5"/>
        <v>Middenbouw</v>
      </c>
      <c r="E78" s="42">
        <v>5</v>
      </c>
      <c r="F78" s="36" t="s">
        <v>637</v>
      </c>
    </row>
    <row r="79" spans="1:6">
      <c r="A79" s="19" t="s">
        <v>522</v>
      </c>
      <c r="B79" s="15" t="str">
        <f t="shared" si="3"/>
        <v>Kinderen evalueren het taalgebruik van zichzelf en van anderen.</v>
      </c>
      <c r="C79" s="15" t="str">
        <f t="shared" si="4"/>
        <v>Ik denk na over hoe anderen en ikzelf gesproken hebben.</v>
      </c>
      <c r="D79" s="16" t="str">
        <f t="shared" si="5"/>
        <v>Middenbouw</v>
      </c>
      <c r="E79" s="50">
        <v>5</v>
      </c>
      <c r="F79" s="51" t="s">
        <v>651</v>
      </c>
    </row>
    <row r="80" spans="1:6">
      <c r="A80" s="19" t="s">
        <v>522</v>
      </c>
      <c r="B80" s="15" t="str">
        <f t="shared" si="3"/>
        <v>Kinderen evalueren het taalgebruik van zichzelf en van anderen.</v>
      </c>
      <c r="C80" s="15" t="str">
        <f t="shared" si="4"/>
        <v>Ik denk na over hoe anderen en ikzelf gesproken hebben.</v>
      </c>
      <c r="D80" s="16" t="str">
        <f t="shared" si="5"/>
        <v>Middenbouw</v>
      </c>
      <c r="E80" s="37">
        <v>5</v>
      </c>
      <c r="F80" s="13" t="s">
        <v>634</v>
      </c>
    </row>
    <row r="81" spans="1:6">
      <c r="A81" s="19" t="s">
        <v>522</v>
      </c>
      <c r="B81" s="15" t="str">
        <f t="shared" si="3"/>
        <v>Kinderen evalueren het taalgebruik van zichzelf en van anderen.</v>
      </c>
      <c r="C81" s="15" t="str">
        <f t="shared" si="4"/>
        <v>Ik denk na over hoe anderen en ikzelf gesproken hebben.</v>
      </c>
      <c r="D81" s="16" t="str">
        <f t="shared" si="5"/>
        <v>Middenbouw</v>
      </c>
      <c r="E81" s="38">
        <v>5</v>
      </c>
      <c r="F81" s="13" t="s">
        <v>635</v>
      </c>
    </row>
    <row r="82" spans="1:6">
      <c r="A82" s="19" t="s">
        <v>522</v>
      </c>
      <c r="B82" s="15" t="str">
        <f t="shared" si="3"/>
        <v>Kinderen evalueren het taalgebruik van zichzelf en van anderen.</v>
      </c>
      <c r="C82" s="15" t="str">
        <f t="shared" si="4"/>
        <v>Ik denk na over hoe anderen en ikzelf gesproken hebben.</v>
      </c>
      <c r="D82" s="16" t="str">
        <f t="shared" si="5"/>
        <v>Middenbouw</v>
      </c>
      <c r="E82" s="37">
        <v>5</v>
      </c>
      <c r="F82" s="13" t="s">
        <v>676</v>
      </c>
    </row>
    <row r="83" spans="1:6">
      <c r="A83" s="19" t="s">
        <v>523</v>
      </c>
      <c r="B83" s="15" t="str">
        <f t="shared" si="3"/>
        <v>Ze controleren het effect van hun taalgedrag.</v>
      </c>
      <c r="C83" s="15" t="str">
        <f t="shared" si="4"/>
        <v>Ik vraag hoe anderen mijn verhaal of spreekbeurt vonden.</v>
      </c>
      <c r="D83" s="16" t="str">
        <f t="shared" si="5"/>
        <v>Middenbouw</v>
      </c>
      <c r="E83" s="26">
        <v>5</v>
      </c>
      <c r="F83" s="5" t="s">
        <v>702</v>
      </c>
    </row>
    <row r="84" spans="1:6">
      <c r="A84" s="19" t="s">
        <v>523</v>
      </c>
      <c r="B84" s="15" t="str">
        <f t="shared" si="3"/>
        <v>Ze controleren het effect van hun taalgedrag.</v>
      </c>
      <c r="C84" s="15" t="str">
        <f t="shared" si="4"/>
        <v>Ik vraag hoe anderen mijn verhaal of spreekbeurt vonden.</v>
      </c>
      <c r="D84" s="16" t="str">
        <f t="shared" si="5"/>
        <v>Middenbouw</v>
      </c>
      <c r="E84" s="26">
        <v>5</v>
      </c>
      <c r="F84" s="5" t="s">
        <v>703</v>
      </c>
    </row>
    <row r="85" spans="1:6">
      <c r="A85" s="19" t="s">
        <v>523</v>
      </c>
      <c r="B85" s="15" t="str">
        <f t="shared" si="3"/>
        <v>Ze controleren het effect van hun taalgedrag.</v>
      </c>
      <c r="C85" s="15" t="str">
        <f t="shared" si="4"/>
        <v>Ik vraag hoe anderen mijn verhaal of spreekbeurt vonden.</v>
      </c>
      <c r="D85" s="16" t="str">
        <f t="shared" si="5"/>
        <v>Middenbouw</v>
      </c>
      <c r="E85" s="26">
        <v>5</v>
      </c>
      <c r="F85" s="5" t="s">
        <v>717</v>
      </c>
    </row>
    <row r="86" spans="1:6">
      <c r="A86" s="19" t="s">
        <v>523</v>
      </c>
      <c r="B86" s="15" t="str">
        <f t="shared" si="3"/>
        <v>Ze controleren het effect van hun taalgedrag.</v>
      </c>
      <c r="C86" s="15" t="str">
        <f t="shared" si="4"/>
        <v>Ik vraag hoe anderen mijn verhaal of spreekbeurt vonden.</v>
      </c>
      <c r="D86" s="16" t="str">
        <f t="shared" si="5"/>
        <v>Middenbouw</v>
      </c>
      <c r="E86" s="26">
        <v>5</v>
      </c>
      <c r="F86" s="5" t="s">
        <v>705</v>
      </c>
    </row>
    <row r="87" spans="1:6">
      <c r="A87" s="19" t="s">
        <v>523</v>
      </c>
      <c r="B87" s="15" t="str">
        <f t="shared" si="3"/>
        <v>Ze controleren het effect van hun taalgedrag.</v>
      </c>
      <c r="C87" s="15" t="str">
        <f t="shared" si="4"/>
        <v>Ik vraag hoe anderen mijn verhaal of spreekbeurt vonden.</v>
      </c>
      <c r="D87" s="16" t="str">
        <f t="shared" si="5"/>
        <v>Middenbouw</v>
      </c>
      <c r="E87" s="25">
        <v>5</v>
      </c>
      <c r="F87" s="17" t="s">
        <v>820</v>
      </c>
    </row>
    <row r="88" spans="1:6">
      <c r="A88" s="19" t="s">
        <v>523</v>
      </c>
      <c r="B88" s="15" t="str">
        <f t="shared" si="3"/>
        <v>Ze controleren het effect van hun taalgedrag.</v>
      </c>
      <c r="C88" s="15" t="str">
        <f t="shared" si="4"/>
        <v>Ik vraag hoe anderen mijn verhaal of spreekbeurt vonden.</v>
      </c>
      <c r="D88" s="16" t="str">
        <f t="shared" si="5"/>
        <v>Middenbouw</v>
      </c>
      <c r="E88" s="25">
        <v>5</v>
      </c>
      <c r="F88" s="17" t="s">
        <v>719</v>
      </c>
    </row>
    <row r="89" spans="1:6">
      <c r="A89" s="19" t="s">
        <v>523</v>
      </c>
      <c r="B89" s="15" t="str">
        <f t="shared" si="3"/>
        <v>Ze controleren het effect van hun taalgedrag.</v>
      </c>
      <c r="C89" s="15" t="str">
        <f t="shared" si="4"/>
        <v>Ik vraag hoe anderen mijn verhaal of spreekbeurt vonden.</v>
      </c>
      <c r="D89" s="16" t="str">
        <f t="shared" si="5"/>
        <v>Middenbouw</v>
      </c>
      <c r="E89" s="25">
        <v>5</v>
      </c>
      <c r="F89" s="17" t="s">
        <v>691</v>
      </c>
    </row>
    <row r="90" spans="1:6">
      <c r="A90" s="19" t="s">
        <v>523</v>
      </c>
      <c r="B90" s="15" t="str">
        <f t="shared" si="3"/>
        <v>Ze controleren het effect van hun taalgedrag.</v>
      </c>
      <c r="C90" s="15" t="str">
        <f t="shared" si="4"/>
        <v>Ik vraag hoe anderen mijn verhaal of spreekbeurt vonden.</v>
      </c>
      <c r="D90" s="16" t="str">
        <f t="shared" si="5"/>
        <v>Middenbouw</v>
      </c>
      <c r="E90" s="25">
        <v>5</v>
      </c>
      <c r="F90" s="17" t="s">
        <v>723</v>
      </c>
    </row>
    <row r="91" spans="1:6">
      <c r="A91" s="19" t="s">
        <v>523</v>
      </c>
      <c r="B91" s="15" t="str">
        <f t="shared" si="3"/>
        <v>Ze controleren het effect van hun taalgedrag.</v>
      </c>
      <c r="C91" s="15" t="str">
        <f t="shared" si="4"/>
        <v>Ik vraag hoe anderen mijn verhaal of spreekbeurt vonden.</v>
      </c>
      <c r="D91" s="16" t="str">
        <f t="shared" si="5"/>
        <v>Middenbouw</v>
      </c>
      <c r="E91" s="25">
        <v>5</v>
      </c>
      <c r="F91" s="17" t="s">
        <v>721</v>
      </c>
    </row>
    <row r="92" spans="1:6">
      <c r="A92" s="19" t="s">
        <v>523</v>
      </c>
      <c r="B92" s="15" t="str">
        <f t="shared" si="3"/>
        <v>Ze controleren het effect van hun taalgedrag.</v>
      </c>
      <c r="C92" s="15" t="str">
        <f t="shared" si="4"/>
        <v>Ik vraag hoe anderen mijn verhaal of spreekbeurt vonden.</v>
      </c>
      <c r="D92" s="16" t="str">
        <f t="shared" si="5"/>
        <v>Middenbouw</v>
      </c>
      <c r="E92" s="26">
        <v>5</v>
      </c>
      <c r="F92" s="5" t="s">
        <v>720</v>
      </c>
    </row>
    <row r="93" spans="1:6">
      <c r="A93" s="19" t="s">
        <v>523</v>
      </c>
      <c r="B93" s="15" t="str">
        <f t="shared" si="3"/>
        <v>Ze controleren het effect van hun taalgedrag.</v>
      </c>
      <c r="C93" s="15" t="str">
        <f t="shared" si="4"/>
        <v>Ik vraag hoe anderen mijn verhaal of spreekbeurt vonden.</v>
      </c>
      <c r="D93" s="16" t="str">
        <f t="shared" si="5"/>
        <v>Middenbouw</v>
      </c>
      <c r="E93" s="38">
        <v>5</v>
      </c>
      <c r="F93" s="30" t="s">
        <v>634</v>
      </c>
    </row>
    <row r="94" spans="1:6">
      <c r="A94" s="19" t="s">
        <v>523</v>
      </c>
      <c r="B94" s="15" t="str">
        <f t="shared" si="3"/>
        <v>Ze controleren het effect van hun taalgedrag.</v>
      </c>
      <c r="C94" s="15" t="str">
        <f t="shared" si="4"/>
        <v>Ik vraag hoe anderen mijn verhaal of spreekbeurt vonden.</v>
      </c>
      <c r="D94" s="16" t="str">
        <f t="shared" si="5"/>
        <v>Middenbouw</v>
      </c>
      <c r="E94" s="38">
        <v>5</v>
      </c>
      <c r="F94" s="30" t="s">
        <v>635</v>
      </c>
    </row>
    <row r="95" spans="1:6">
      <c r="A95" s="19" t="s">
        <v>523</v>
      </c>
      <c r="B95" s="15" t="str">
        <f t="shared" si="3"/>
        <v>Ze controleren het effect van hun taalgedrag.</v>
      </c>
      <c r="C95" s="15" t="str">
        <f t="shared" si="4"/>
        <v>Ik vraag hoe anderen mijn verhaal of spreekbeurt vonden.</v>
      </c>
      <c r="D95" s="16" t="str">
        <f t="shared" si="5"/>
        <v>Middenbouw</v>
      </c>
      <c r="E95" s="42">
        <v>5</v>
      </c>
      <c r="F95" s="36" t="s">
        <v>633</v>
      </c>
    </row>
    <row r="96" spans="1:6">
      <c r="A96" s="19" t="s">
        <v>523</v>
      </c>
      <c r="B96" s="15" t="str">
        <f t="shared" si="3"/>
        <v>Ze controleren het effect van hun taalgedrag.</v>
      </c>
      <c r="C96" s="15" t="str">
        <f t="shared" si="4"/>
        <v>Ik vraag hoe anderen mijn verhaal of spreekbeurt vonden.</v>
      </c>
      <c r="D96" s="16" t="str">
        <f t="shared" si="5"/>
        <v>Middenbouw</v>
      </c>
      <c r="E96" s="42">
        <v>5</v>
      </c>
      <c r="F96" s="36" t="s">
        <v>651</v>
      </c>
    </row>
    <row r="97" spans="1:6">
      <c r="A97" s="19" t="s">
        <v>523</v>
      </c>
      <c r="B97" s="15" t="str">
        <f t="shared" si="3"/>
        <v>Ze controleren het effect van hun taalgedrag.</v>
      </c>
      <c r="C97" s="15" t="str">
        <f t="shared" si="4"/>
        <v>Ik vraag hoe anderen mijn verhaal of spreekbeurt vonden.</v>
      </c>
      <c r="D97" s="16" t="str">
        <f t="shared" si="5"/>
        <v>Middenbouw</v>
      </c>
      <c r="E97" s="50">
        <v>5</v>
      </c>
      <c r="F97" s="51" t="s">
        <v>648</v>
      </c>
    </row>
    <row r="98" spans="1:6">
      <c r="A98" s="19" t="s">
        <v>523</v>
      </c>
      <c r="B98" s="15" t="str">
        <f t="shared" si="3"/>
        <v>Ze controleren het effect van hun taalgedrag.</v>
      </c>
      <c r="C98" s="15" t="str">
        <f t="shared" si="4"/>
        <v>Ik vraag hoe anderen mijn verhaal of spreekbeurt vonden.</v>
      </c>
      <c r="D98" s="16" t="str">
        <f t="shared" si="5"/>
        <v>Middenbouw</v>
      </c>
      <c r="E98" s="38">
        <v>5</v>
      </c>
      <c r="F98" s="30" t="s">
        <v>649</v>
      </c>
    </row>
    <row r="99" spans="1:6">
      <c r="A99" s="21" t="s">
        <v>524</v>
      </c>
      <c r="B99" s="15" t="str">
        <f t="shared" si="3"/>
        <v>Ze reflecteren op een verhaal of presentatie van zichzelf en van anderen.</v>
      </c>
      <c r="C99" s="15" t="str">
        <f t="shared" si="4"/>
        <v>Ik denk na over mijn presentatie of die van een ander.</v>
      </c>
      <c r="D99" s="16" t="str">
        <f t="shared" si="5"/>
        <v>Middenbouw</v>
      </c>
      <c r="E99" s="26">
        <v>5</v>
      </c>
      <c r="F99" s="5" t="s">
        <v>702</v>
      </c>
    </row>
    <row r="100" spans="1:6">
      <c r="A100" s="21" t="s">
        <v>524</v>
      </c>
      <c r="B100" s="15" t="str">
        <f t="shared" si="3"/>
        <v>Ze reflecteren op een verhaal of presentatie van zichzelf en van anderen.</v>
      </c>
      <c r="C100" s="15" t="str">
        <f t="shared" si="4"/>
        <v>Ik denk na over mijn presentatie of die van een ander.</v>
      </c>
      <c r="D100" s="16" t="str">
        <f t="shared" si="5"/>
        <v>Middenbouw</v>
      </c>
      <c r="E100" s="26">
        <v>5</v>
      </c>
      <c r="F100" s="5" t="s">
        <v>703</v>
      </c>
    </row>
    <row r="101" spans="1:6">
      <c r="A101" s="21" t="s">
        <v>524</v>
      </c>
      <c r="B101" s="15" t="str">
        <f t="shared" si="3"/>
        <v>Ze reflecteren op een verhaal of presentatie van zichzelf en van anderen.</v>
      </c>
      <c r="C101" s="15" t="str">
        <f t="shared" si="4"/>
        <v>Ik denk na over mijn presentatie of die van een ander.</v>
      </c>
      <c r="D101" s="16" t="str">
        <f t="shared" si="5"/>
        <v>Middenbouw</v>
      </c>
      <c r="E101" s="26">
        <v>5</v>
      </c>
      <c r="F101" s="5" t="s">
        <v>717</v>
      </c>
    </row>
    <row r="102" spans="1:6">
      <c r="A102" s="21" t="s">
        <v>524</v>
      </c>
      <c r="B102" s="15" t="str">
        <f t="shared" si="3"/>
        <v>Ze reflecteren op een verhaal of presentatie van zichzelf en van anderen.</v>
      </c>
      <c r="C102" s="15" t="str">
        <f t="shared" si="4"/>
        <v>Ik denk na over mijn presentatie of die van een ander.</v>
      </c>
      <c r="D102" s="16" t="str">
        <f t="shared" si="5"/>
        <v>Middenbouw</v>
      </c>
      <c r="E102" s="26">
        <v>5</v>
      </c>
      <c r="F102" s="5" t="s">
        <v>705</v>
      </c>
    </row>
    <row r="103" spans="1:6">
      <c r="A103" s="21" t="s">
        <v>524</v>
      </c>
      <c r="B103" s="15" t="str">
        <f t="shared" si="3"/>
        <v>Ze reflecteren op een verhaal of presentatie van zichzelf en van anderen.</v>
      </c>
      <c r="C103" s="15" t="str">
        <f t="shared" si="4"/>
        <v>Ik denk na over mijn presentatie of die van een ander.</v>
      </c>
      <c r="D103" s="16" t="str">
        <f t="shared" si="5"/>
        <v>Middenbouw</v>
      </c>
      <c r="E103" s="26">
        <v>5</v>
      </c>
      <c r="F103" s="5" t="s">
        <v>718</v>
      </c>
    </row>
    <row r="104" spans="1:6">
      <c r="A104" s="21" t="s">
        <v>524</v>
      </c>
      <c r="B104" s="15" t="str">
        <f t="shared" si="3"/>
        <v>Ze reflecteren op een verhaal of presentatie van zichzelf en van anderen.</v>
      </c>
      <c r="C104" s="15" t="str">
        <f t="shared" si="4"/>
        <v>Ik denk na over mijn presentatie of die van een ander.</v>
      </c>
      <c r="D104" s="16" t="str">
        <f t="shared" si="5"/>
        <v>Middenbouw</v>
      </c>
      <c r="E104" s="26">
        <v>5</v>
      </c>
      <c r="F104" s="5" t="s">
        <v>719</v>
      </c>
    </row>
    <row r="105" spans="1:6">
      <c r="A105" s="21" t="s">
        <v>524</v>
      </c>
      <c r="B105" s="15" t="str">
        <f t="shared" si="3"/>
        <v>Ze reflecteren op een verhaal of presentatie van zichzelf en van anderen.</v>
      </c>
      <c r="C105" s="15" t="str">
        <f t="shared" si="4"/>
        <v>Ik denk na over mijn presentatie of die van een ander.</v>
      </c>
      <c r="D105" s="16" t="str">
        <f t="shared" si="5"/>
        <v>Middenbouw</v>
      </c>
      <c r="E105" s="26">
        <v>5</v>
      </c>
      <c r="F105" s="5" t="s">
        <v>696</v>
      </c>
    </row>
    <row r="106" spans="1:6">
      <c r="A106" s="21" t="s">
        <v>524</v>
      </c>
      <c r="B106" s="15" t="str">
        <f t="shared" si="3"/>
        <v>Ze reflecteren op een verhaal of presentatie van zichzelf en van anderen.</v>
      </c>
      <c r="C106" s="15" t="str">
        <f t="shared" si="4"/>
        <v>Ik denk na over mijn presentatie of die van een ander.</v>
      </c>
      <c r="D106" s="16" t="str">
        <f t="shared" si="5"/>
        <v>Middenbouw</v>
      </c>
      <c r="E106" s="25">
        <v>5</v>
      </c>
      <c r="F106" s="17" t="s">
        <v>691</v>
      </c>
    </row>
    <row r="107" spans="1:6">
      <c r="A107" s="21" t="s">
        <v>524</v>
      </c>
      <c r="B107" s="15" t="str">
        <f t="shared" si="3"/>
        <v>Ze reflecteren op een verhaal of presentatie van zichzelf en van anderen.</v>
      </c>
      <c r="C107" s="15" t="str">
        <f t="shared" si="4"/>
        <v>Ik denk na over mijn presentatie of die van een ander.</v>
      </c>
      <c r="D107" s="16" t="str">
        <f t="shared" si="5"/>
        <v>Middenbouw</v>
      </c>
      <c r="E107" s="25">
        <v>5</v>
      </c>
      <c r="F107" s="17" t="s">
        <v>723</v>
      </c>
    </row>
    <row r="108" spans="1:6">
      <c r="A108" s="21" t="s">
        <v>524</v>
      </c>
      <c r="B108" s="15" t="str">
        <f t="shared" si="3"/>
        <v>Ze reflecteren op een verhaal of presentatie van zichzelf en van anderen.</v>
      </c>
      <c r="C108" s="15" t="str">
        <f t="shared" si="4"/>
        <v>Ik denk na over mijn presentatie of die van een ander.</v>
      </c>
      <c r="D108" s="16" t="str">
        <f t="shared" si="5"/>
        <v>Middenbouw</v>
      </c>
      <c r="E108" s="25">
        <v>5</v>
      </c>
      <c r="F108" s="17" t="s">
        <v>721</v>
      </c>
    </row>
    <row r="109" spans="1:6">
      <c r="A109" s="21" t="s">
        <v>524</v>
      </c>
      <c r="B109" s="15" t="str">
        <f t="shared" si="3"/>
        <v>Ze reflecteren op een verhaal of presentatie van zichzelf en van anderen.</v>
      </c>
      <c r="C109" s="15" t="str">
        <f t="shared" si="4"/>
        <v>Ik denk na over mijn presentatie of die van een ander.</v>
      </c>
      <c r="D109" s="16" t="str">
        <f t="shared" si="5"/>
        <v>Middenbouw</v>
      </c>
      <c r="E109" s="26">
        <v>5</v>
      </c>
      <c r="F109" s="5" t="s">
        <v>636</v>
      </c>
    </row>
    <row r="110" spans="1:6">
      <c r="A110" s="21" t="s">
        <v>524</v>
      </c>
      <c r="B110" s="15" t="str">
        <f t="shared" si="3"/>
        <v>Ze reflecteren op een verhaal of presentatie van zichzelf en van anderen.</v>
      </c>
      <c r="C110" s="15" t="str">
        <f t="shared" si="4"/>
        <v>Ik denk na over mijn presentatie of die van een ander.</v>
      </c>
      <c r="D110" s="16" t="str">
        <f t="shared" si="5"/>
        <v>Middenbouw</v>
      </c>
      <c r="E110" s="38">
        <v>5</v>
      </c>
      <c r="F110" s="30" t="s">
        <v>634</v>
      </c>
    </row>
    <row r="111" spans="1:6">
      <c r="A111" s="21" t="s">
        <v>524</v>
      </c>
      <c r="B111" s="15" t="str">
        <f t="shared" si="3"/>
        <v>Ze reflecteren op een verhaal of presentatie van zichzelf en van anderen.</v>
      </c>
      <c r="C111" s="15" t="str">
        <f t="shared" si="4"/>
        <v>Ik denk na over mijn presentatie of die van een ander.</v>
      </c>
      <c r="D111" s="16" t="str">
        <f t="shared" si="5"/>
        <v>Middenbouw</v>
      </c>
      <c r="E111" s="38">
        <v>5</v>
      </c>
      <c r="F111" s="30" t="s">
        <v>635</v>
      </c>
    </row>
    <row r="112" spans="1:6">
      <c r="A112" s="21" t="s">
        <v>524</v>
      </c>
      <c r="B112" s="15" t="str">
        <f t="shared" si="3"/>
        <v>Ze reflecteren op een verhaal of presentatie van zichzelf en van anderen.</v>
      </c>
      <c r="C112" s="15" t="str">
        <f t="shared" si="4"/>
        <v>Ik denk na over mijn presentatie of die van een ander.</v>
      </c>
      <c r="D112" s="16" t="str">
        <f t="shared" si="5"/>
        <v>Middenbouw</v>
      </c>
      <c r="E112" s="37">
        <v>5</v>
      </c>
      <c r="F112" s="13" t="s">
        <v>651</v>
      </c>
    </row>
    <row r="113" spans="1:6">
      <c r="A113" s="21" t="s">
        <v>524</v>
      </c>
      <c r="B113" s="15" t="str">
        <f t="shared" si="3"/>
        <v>Ze reflecteren op een verhaal of presentatie van zichzelf en van anderen.</v>
      </c>
      <c r="C113" s="15" t="str">
        <f t="shared" si="4"/>
        <v>Ik denk na over mijn presentatie of die van een ander.</v>
      </c>
      <c r="D113" s="16" t="str">
        <f t="shared" si="5"/>
        <v>Middenbouw</v>
      </c>
      <c r="E113" s="37">
        <v>5</v>
      </c>
      <c r="F113" s="13" t="s">
        <v>648</v>
      </c>
    </row>
    <row r="114" spans="1:6">
      <c r="A114" s="9" t="s">
        <v>524</v>
      </c>
      <c r="B114" s="15" t="str">
        <f t="shared" si="3"/>
        <v>Ze reflecteren op een verhaal of presentatie van zichzelf en van anderen.</v>
      </c>
      <c r="C114" s="15" t="str">
        <f t="shared" si="4"/>
        <v>Ik denk na over mijn presentatie of die van een ander.</v>
      </c>
      <c r="D114" s="16" t="str">
        <f t="shared" si="5"/>
        <v>Middenbouw</v>
      </c>
      <c r="E114" s="37">
        <v>5</v>
      </c>
      <c r="F114" s="13" t="s">
        <v>649</v>
      </c>
    </row>
    <row r="115" spans="1:6">
      <c r="A115" s="14" t="s">
        <v>525</v>
      </c>
      <c r="B115" s="15" t="str">
        <f t="shared" si="3"/>
        <v>Ze evalueren het luisterproces van zichzelf en van anderen.</v>
      </c>
      <c r="C115" s="15" t="str">
        <f t="shared" si="4"/>
        <v>Ik denk na over hoe een ander of ikzelf geluisterd hebben.</v>
      </c>
      <c r="D115" s="16" t="str">
        <f t="shared" si="5"/>
        <v>Middenbouw</v>
      </c>
      <c r="E115" s="26">
        <v>5</v>
      </c>
      <c r="F115" s="5" t="s">
        <v>702</v>
      </c>
    </row>
    <row r="116" spans="1:6">
      <c r="A116" s="14" t="s">
        <v>525</v>
      </c>
      <c r="B116" s="15" t="str">
        <f t="shared" si="3"/>
        <v>Ze evalueren het luisterproces van zichzelf en van anderen.</v>
      </c>
      <c r="C116" s="15" t="str">
        <f t="shared" si="4"/>
        <v>Ik denk na over hoe een ander of ikzelf geluisterd hebben.</v>
      </c>
      <c r="D116" s="16" t="str">
        <f t="shared" si="5"/>
        <v>Middenbouw</v>
      </c>
      <c r="E116" s="26">
        <v>5</v>
      </c>
      <c r="F116" s="5" t="s">
        <v>703</v>
      </c>
    </row>
    <row r="117" spans="1:6">
      <c r="A117" s="14" t="s">
        <v>525</v>
      </c>
      <c r="B117" s="15" t="str">
        <f t="shared" si="3"/>
        <v>Ze evalueren het luisterproces van zichzelf en van anderen.</v>
      </c>
      <c r="C117" s="15" t="str">
        <f t="shared" si="4"/>
        <v>Ik denk na over hoe een ander of ikzelf geluisterd hebben.</v>
      </c>
      <c r="D117" s="16" t="str">
        <f t="shared" si="5"/>
        <v>Middenbouw</v>
      </c>
      <c r="E117" s="26">
        <v>5</v>
      </c>
      <c r="F117" s="5" t="s">
        <v>717</v>
      </c>
    </row>
    <row r="118" spans="1:6">
      <c r="A118" s="14" t="s">
        <v>525</v>
      </c>
      <c r="B118" s="15" t="str">
        <f t="shared" si="3"/>
        <v>Ze evalueren het luisterproces van zichzelf en van anderen.</v>
      </c>
      <c r="C118" s="15" t="str">
        <f t="shared" si="4"/>
        <v>Ik denk na over hoe een ander of ikzelf geluisterd hebben.</v>
      </c>
      <c r="D118" s="16" t="str">
        <f t="shared" si="5"/>
        <v>Middenbouw</v>
      </c>
      <c r="E118" s="26">
        <v>5</v>
      </c>
      <c r="F118" s="5" t="s">
        <v>705</v>
      </c>
    </row>
    <row r="119" spans="1:6">
      <c r="A119" s="14" t="s">
        <v>525</v>
      </c>
      <c r="B119" s="15" t="str">
        <f t="shared" si="3"/>
        <v>Ze evalueren het luisterproces van zichzelf en van anderen.</v>
      </c>
      <c r="C119" s="15" t="str">
        <f t="shared" si="4"/>
        <v>Ik denk na over hoe een ander of ikzelf geluisterd hebben.</v>
      </c>
      <c r="D119" s="16" t="str">
        <f t="shared" si="5"/>
        <v>Middenbouw</v>
      </c>
      <c r="E119" s="26">
        <v>5</v>
      </c>
      <c r="F119" s="5" t="s">
        <v>820</v>
      </c>
    </row>
    <row r="120" spans="1:6">
      <c r="A120" s="14" t="s">
        <v>525</v>
      </c>
      <c r="B120" s="15" t="str">
        <f t="shared" si="3"/>
        <v>Ze evalueren het luisterproces van zichzelf en van anderen.</v>
      </c>
      <c r="C120" s="15" t="str">
        <f t="shared" si="4"/>
        <v>Ik denk na over hoe een ander of ikzelf geluisterd hebben.</v>
      </c>
      <c r="D120" s="16" t="str">
        <f t="shared" si="5"/>
        <v>Middenbouw</v>
      </c>
      <c r="E120" s="26">
        <v>5</v>
      </c>
      <c r="F120" s="5" t="s">
        <v>718</v>
      </c>
    </row>
    <row r="121" spans="1:6">
      <c r="A121" s="14" t="s">
        <v>525</v>
      </c>
      <c r="B121" s="15" t="str">
        <f t="shared" si="3"/>
        <v>Ze evalueren het luisterproces van zichzelf en van anderen.</v>
      </c>
      <c r="C121" s="15" t="str">
        <f t="shared" si="4"/>
        <v>Ik denk na over hoe een ander of ikzelf geluisterd hebben.</v>
      </c>
      <c r="D121" s="16" t="str">
        <f t="shared" si="5"/>
        <v>Middenbouw</v>
      </c>
      <c r="E121" s="25">
        <v>5</v>
      </c>
      <c r="F121" s="17" t="s">
        <v>691</v>
      </c>
    </row>
    <row r="122" spans="1:6">
      <c r="A122" s="14" t="s">
        <v>525</v>
      </c>
      <c r="B122" s="15" t="str">
        <f t="shared" si="3"/>
        <v>Ze evalueren het luisterproces van zichzelf en van anderen.</v>
      </c>
      <c r="C122" s="15" t="str">
        <f t="shared" si="4"/>
        <v>Ik denk na over hoe een ander of ikzelf geluisterd hebben.</v>
      </c>
      <c r="D122" s="16" t="str">
        <f t="shared" si="5"/>
        <v>Middenbouw</v>
      </c>
      <c r="E122" s="25">
        <v>5</v>
      </c>
      <c r="F122" s="17" t="s">
        <v>723</v>
      </c>
    </row>
    <row r="123" spans="1:6">
      <c r="A123" s="14" t="s">
        <v>525</v>
      </c>
      <c r="B123" s="15" t="str">
        <f t="shared" si="3"/>
        <v>Ze evalueren het luisterproces van zichzelf en van anderen.</v>
      </c>
      <c r="C123" s="15" t="str">
        <f t="shared" si="4"/>
        <v>Ik denk na over hoe een ander of ikzelf geluisterd hebben.</v>
      </c>
      <c r="D123" s="16" t="str">
        <f t="shared" si="5"/>
        <v>Middenbouw</v>
      </c>
      <c r="E123" s="25">
        <v>5</v>
      </c>
      <c r="F123" s="17" t="s">
        <v>721</v>
      </c>
    </row>
    <row r="124" spans="1:6">
      <c r="A124" s="14" t="s">
        <v>525</v>
      </c>
      <c r="B124" s="15" t="str">
        <f t="shared" si="3"/>
        <v>Ze evalueren het luisterproces van zichzelf en van anderen.</v>
      </c>
      <c r="C124" s="15" t="str">
        <f t="shared" si="4"/>
        <v>Ik denk na over hoe een ander of ikzelf geluisterd hebben.</v>
      </c>
      <c r="D124" s="16" t="str">
        <f t="shared" si="5"/>
        <v>Middenbouw</v>
      </c>
      <c r="E124" s="26">
        <v>5</v>
      </c>
      <c r="F124" s="5" t="s">
        <v>720</v>
      </c>
    </row>
    <row r="125" spans="1:6">
      <c r="A125" s="9" t="s">
        <v>525</v>
      </c>
      <c r="B125" s="15" t="str">
        <f t="shared" si="3"/>
        <v>Ze evalueren het luisterproces van zichzelf en van anderen.</v>
      </c>
      <c r="C125" s="15" t="str">
        <f t="shared" si="4"/>
        <v>Ik denk na over hoe een ander of ikzelf geluisterd hebben.</v>
      </c>
      <c r="D125" s="16" t="str">
        <f t="shared" si="5"/>
        <v>Middenbouw</v>
      </c>
      <c r="E125" s="38">
        <v>5</v>
      </c>
      <c r="F125" s="30" t="s">
        <v>648</v>
      </c>
    </row>
    <row r="126" spans="1:6">
      <c r="A126" s="9" t="s">
        <v>525</v>
      </c>
      <c r="B126" s="15" t="str">
        <f t="shared" si="3"/>
        <v>Ze evalueren het luisterproces van zichzelf en van anderen.</v>
      </c>
      <c r="C126" s="15" t="str">
        <f t="shared" si="4"/>
        <v>Ik denk na over hoe een ander of ikzelf geluisterd hebben.</v>
      </c>
      <c r="D126" s="16" t="str">
        <f t="shared" si="5"/>
        <v>Middenbouw</v>
      </c>
      <c r="E126" s="38">
        <v>5</v>
      </c>
      <c r="F126" s="30" t="s">
        <v>651</v>
      </c>
    </row>
    <row r="127" spans="1:6">
      <c r="A127" s="9" t="s">
        <v>525</v>
      </c>
      <c r="B127" s="15" t="str">
        <f t="shared" si="3"/>
        <v>Ze evalueren het luisterproces van zichzelf en van anderen.</v>
      </c>
      <c r="C127" s="15" t="str">
        <f t="shared" si="4"/>
        <v>Ik denk na over hoe een ander of ikzelf geluisterd hebben.</v>
      </c>
      <c r="D127" s="16" t="str">
        <f t="shared" si="5"/>
        <v>Middenbouw</v>
      </c>
      <c r="E127" s="38">
        <v>5</v>
      </c>
      <c r="F127" s="30" t="s">
        <v>634</v>
      </c>
    </row>
    <row r="128" spans="1:6">
      <c r="A128" s="14" t="s">
        <v>526</v>
      </c>
      <c r="B128" s="15" t="str">
        <f t="shared" si="3"/>
        <v>Ze evalueren argumentaties van zichzelf en van anderen.</v>
      </c>
      <c r="C128" s="15" t="str">
        <f t="shared" si="4"/>
        <v>Ik denk na hoe ik een volgende keer mijn verhaal of spreekbeurt kan verbeteren.</v>
      </c>
      <c r="D128" s="16" t="str">
        <f t="shared" si="5"/>
        <v>Middenbouw</v>
      </c>
      <c r="E128" s="26">
        <v>5</v>
      </c>
      <c r="F128" s="5" t="s">
        <v>702</v>
      </c>
    </row>
    <row r="129" spans="1:6">
      <c r="A129" s="14" t="s">
        <v>526</v>
      </c>
      <c r="B129" s="15" t="str">
        <f t="shared" si="3"/>
        <v>Ze evalueren argumentaties van zichzelf en van anderen.</v>
      </c>
      <c r="C129" s="15" t="str">
        <f t="shared" si="4"/>
        <v>Ik denk na hoe ik een volgende keer mijn verhaal of spreekbeurt kan verbeteren.</v>
      </c>
      <c r="D129" s="16" t="str">
        <f t="shared" si="5"/>
        <v>Middenbouw</v>
      </c>
      <c r="E129" s="26">
        <v>5</v>
      </c>
      <c r="F129" s="5" t="s">
        <v>717</v>
      </c>
    </row>
    <row r="130" spans="1:6">
      <c r="A130" s="14" t="s">
        <v>526</v>
      </c>
      <c r="B130" s="15" t="str">
        <f t="shared" si="3"/>
        <v>Ze evalueren argumentaties van zichzelf en van anderen.</v>
      </c>
      <c r="C130" s="15" t="str">
        <f t="shared" si="4"/>
        <v>Ik denk na hoe ik een volgende keer mijn verhaal of spreekbeurt kan verbeteren.</v>
      </c>
      <c r="D130" s="16" t="str">
        <f t="shared" si="5"/>
        <v>Middenbouw</v>
      </c>
      <c r="E130" s="26">
        <v>5</v>
      </c>
      <c r="F130" s="5" t="s">
        <v>705</v>
      </c>
    </row>
    <row r="131" spans="1:6">
      <c r="A131" s="14" t="s">
        <v>526</v>
      </c>
      <c r="B131" s="15" t="str">
        <f t="shared" ref="B131:B194" si="6">IF(A131="1.7.1","Kinderen evalueren het taalgebruik van zichzelf en van anderen.",IF(A131="1.7.2","Ze controleren het effect van hun taalgedrag.",IF(A131="1.7.3","Ze reflecteren op een verhaal of presentatie van zichzelf en van anderen.",IF(A131="1.7.4","Ze evalueren het luisterproces van zichzelf en van anderen.",IF(A131="1.7.5","Ze evalueren argumentaties van zichzelf en van anderen.",IF(A131="1.7.6","Kinderen kunnen beoordelingscriteria voor adequaat taalgebruik opstellen.",IF(A131="1.7.7","Ze kunnen verschillen tussen formeel en informeel taalgebruik verwoorden.",IF(A131="1.7.8","Ze kunnen verschillen tussen letterlijk en figuurlijk taalgebruik verwoorden.",IF(A131="1.7.9","Ze kunnen verschillen tussen dialect en standaardtaal verwoorden.",IF(A131="1.7.10","Ze weten dat er verschillen zijn tussen talen.","Voer tussendoel in"))))))))))</f>
        <v>Ze evalueren argumentaties van zichzelf en van anderen.</v>
      </c>
      <c r="C131" s="15" t="str">
        <f t="shared" ref="C131:C194" si="7">IF(A131="1.7.1","Ik denk na over hoe anderen en ikzelf gesproken hebben.",IF(A131="1.7.2","Ik vraag hoe anderen mijn verhaal of spreekbeurt vonden.",IF(A131="1.7.3","Ik denk na over mijn presentatie of die van een ander.",IF(A131="1.7.4","Ik denk na over hoe een ander of ikzelf geluisterd hebben.",IF(A131="1.7.5","Ik denk na hoe ik een volgende keer mijn verhaal of spreekbeurt kan verbeteren.",IF(A131="1.7.6","Ik kan zelf feedbackpunten voor goed spreken bedenken.",IF(A131="1.7.7","Ik kan in mijn eigen woorden uitleggen wat het verschil is tussen formeel en informeel taalgebruik.",IF(A131="1.7.8","Ik kan in mijn eigen woorden uitleggen wat het verschil is tussen letterlijk en figuurlijk taalgebruik.",IF(A131="1.7.9","Ik kan in mijn eigen woorden het verschil uitleggen tussen een dialect en standaardtaal.",IF(A131="1.7.10","Ik weet dat er verschillen zijn tussen de talen die wij op de wereld spreken.","Voer tussendoel in"))))))))))</f>
        <v>Ik denk na hoe ik een volgende keer mijn verhaal of spreekbeurt kan verbeteren.</v>
      </c>
      <c r="D131" s="16" t="str">
        <f t="shared" ref="D131:D194" si="8">IF(A131="1.7.1","Middenbouw",IF(A131="1.7.2","Middenbouw",IF(A131="1.7.3","Middenbouw",IF(A131="1.7.4","Middenbouw",IF(A131="1.7.5","Middenbouw",IF(A131="1.7.6","Bovenbouw",IF(A131="1.7.7","Bovenbouw",IF(A131="1.7.8","Bovenbouw",IF(A131="1.7.9","Bovenbouw",IF(A131="1.7.10","Bovenbouw","Onbepaald"))))))))))</f>
        <v>Middenbouw</v>
      </c>
      <c r="E131" s="26">
        <v>5</v>
      </c>
      <c r="F131" s="5" t="s">
        <v>820</v>
      </c>
    </row>
    <row r="132" spans="1:6">
      <c r="A132" s="14" t="s">
        <v>526</v>
      </c>
      <c r="B132" s="15" t="str">
        <f t="shared" si="6"/>
        <v>Ze evalueren argumentaties van zichzelf en van anderen.</v>
      </c>
      <c r="C132" s="15" t="str">
        <f t="shared" si="7"/>
        <v>Ik denk na hoe ik een volgende keer mijn verhaal of spreekbeurt kan verbeteren.</v>
      </c>
      <c r="D132" s="16" t="str">
        <f t="shared" si="8"/>
        <v>Middenbouw</v>
      </c>
      <c r="E132" s="26">
        <v>5</v>
      </c>
      <c r="F132" s="5" t="s">
        <v>718</v>
      </c>
    </row>
    <row r="133" spans="1:6">
      <c r="A133" s="14" t="s">
        <v>526</v>
      </c>
      <c r="B133" s="15" t="str">
        <f t="shared" si="6"/>
        <v>Ze evalueren argumentaties van zichzelf en van anderen.</v>
      </c>
      <c r="C133" s="15" t="str">
        <f t="shared" si="7"/>
        <v>Ik denk na hoe ik een volgende keer mijn verhaal of spreekbeurt kan verbeteren.</v>
      </c>
      <c r="D133" s="16" t="str">
        <f t="shared" si="8"/>
        <v>Middenbouw</v>
      </c>
      <c r="E133" s="26">
        <v>5</v>
      </c>
      <c r="F133" s="5" t="s">
        <v>719</v>
      </c>
    </row>
    <row r="134" spans="1:6">
      <c r="A134" s="14" t="s">
        <v>616</v>
      </c>
      <c r="B134" s="15" t="str">
        <f t="shared" si="6"/>
        <v>Ze weten dat er verschillen zijn tussen talen.</v>
      </c>
      <c r="C134" s="15" t="str">
        <f t="shared" si="7"/>
        <v>Ik weet dat er verschillen zijn tussen de talen die wij op de wereld spreken.</v>
      </c>
      <c r="D134" s="16" t="str">
        <f t="shared" si="8"/>
        <v>Bovenbouw</v>
      </c>
      <c r="E134" s="26">
        <v>6</v>
      </c>
      <c r="F134" s="5" t="s">
        <v>724</v>
      </c>
    </row>
    <row r="135" spans="1:6">
      <c r="A135" s="14" t="s">
        <v>616</v>
      </c>
      <c r="B135" s="15" t="str">
        <f t="shared" si="6"/>
        <v>Ze weten dat er verschillen zijn tussen talen.</v>
      </c>
      <c r="C135" s="15" t="str">
        <f t="shared" si="7"/>
        <v>Ik weet dat er verschillen zijn tussen de talen die wij op de wereld spreken.</v>
      </c>
      <c r="D135" s="16" t="str">
        <f t="shared" si="8"/>
        <v>Bovenbouw</v>
      </c>
      <c r="E135" s="26">
        <v>6</v>
      </c>
      <c r="F135" s="5" t="s">
        <v>744</v>
      </c>
    </row>
    <row r="136" spans="1:6">
      <c r="A136" s="14" t="s">
        <v>616</v>
      </c>
      <c r="B136" s="15" t="str">
        <f t="shared" si="6"/>
        <v>Ze weten dat er verschillen zijn tussen talen.</v>
      </c>
      <c r="C136" s="15" t="str">
        <f t="shared" si="7"/>
        <v>Ik weet dat er verschillen zijn tussen de talen die wij op de wereld spreken.</v>
      </c>
      <c r="D136" s="16" t="str">
        <f t="shared" si="8"/>
        <v>Bovenbouw</v>
      </c>
      <c r="E136" s="26">
        <v>6</v>
      </c>
      <c r="F136" s="5" t="s">
        <v>725</v>
      </c>
    </row>
    <row r="137" spans="1:6">
      <c r="A137" s="14" t="s">
        <v>616</v>
      </c>
      <c r="B137" s="15" t="str">
        <f t="shared" si="6"/>
        <v>Ze weten dat er verschillen zijn tussen talen.</v>
      </c>
      <c r="C137" s="15" t="str">
        <f t="shared" si="7"/>
        <v>Ik weet dat er verschillen zijn tussen de talen die wij op de wereld spreken.</v>
      </c>
      <c r="D137" s="16" t="str">
        <f t="shared" si="8"/>
        <v>Bovenbouw</v>
      </c>
      <c r="E137" s="26">
        <v>6</v>
      </c>
      <c r="F137" s="5" t="s">
        <v>685</v>
      </c>
    </row>
    <row r="138" spans="1:6">
      <c r="A138" s="14" t="s">
        <v>616</v>
      </c>
      <c r="B138" s="15" t="str">
        <f t="shared" si="6"/>
        <v>Ze weten dat er verschillen zijn tussen talen.</v>
      </c>
      <c r="C138" s="15" t="str">
        <f t="shared" si="7"/>
        <v>Ik weet dat er verschillen zijn tussen de talen die wij op de wereld spreken.</v>
      </c>
      <c r="D138" s="16" t="str">
        <f t="shared" si="8"/>
        <v>Bovenbouw</v>
      </c>
      <c r="E138" s="26">
        <v>6</v>
      </c>
      <c r="F138" s="5" t="s">
        <v>736</v>
      </c>
    </row>
    <row r="139" spans="1:6">
      <c r="A139" s="9" t="s">
        <v>542</v>
      </c>
      <c r="B139" s="15" t="str">
        <f t="shared" si="6"/>
        <v>Kinderen kunnen beoordelingscriteria voor adequaat taalgebruik opstellen.</v>
      </c>
      <c r="C139" s="15" t="str">
        <f t="shared" si="7"/>
        <v>Ik kan zelf feedbackpunten voor goed spreken bedenken.</v>
      </c>
      <c r="D139" s="16" t="str">
        <f t="shared" si="8"/>
        <v>Bovenbouw</v>
      </c>
      <c r="E139" s="26">
        <v>6</v>
      </c>
      <c r="F139" s="5" t="s">
        <v>617</v>
      </c>
    </row>
    <row r="140" spans="1:6">
      <c r="A140" s="9" t="s">
        <v>542</v>
      </c>
      <c r="B140" s="15" t="str">
        <f t="shared" si="6"/>
        <v>Kinderen kunnen beoordelingscriteria voor adequaat taalgebruik opstellen.</v>
      </c>
      <c r="C140" s="15" t="str">
        <f t="shared" si="7"/>
        <v>Ik kan zelf feedbackpunten voor goed spreken bedenken.</v>
      </c>
      <c r="D140" s="16" t="str">
        <f t="shared" si="8"/>
        <v>Bovenbouw</v>
      </c>
      <c r="E140" s="26">
        <v>6</v>
      </c>
      <c r="F140" s="5" t="s">
        <v>787</v>
      </c>
    </row>
    <row r="141" spans="1:6">
      <c r="A141" s="9" t="s">
        <v>542</v>
      </c>
      <c r="B141" s="15" t="str">
        <f t="shared" si="6"/>
        <v>Kinderen kunnen beoordelingscriteria voor adequaat taalgebruik opstellen.</v>
      </c>
      <c r="C141" s="15" t="str">
        <f t="shared" si="7"/>
        <v>Ik kan zelf feedbackpunten voor goed spreken bedenken.</v>
      </c>
      <c r="D141" s="16" t="str">
        <f t="shared" si="8"/>
        <v>Bovenbouw</v>
      </c>
      <c r="E141" s="26">
        <v>6</v>
      </c>
      <c r="F141" s="5" t="s">
        <v>744</v>
      </c>
    </row>
    <row r="142" spans="1:6">
      <c r="A142" s="9" t="s">
        <v>542</v>
      </c>
      <c r="B142" s="15" t="str">
        <f t="shared" si="6"/>
        <v>Kinderen kunnen beoordelingscriteria voor adequaat taalgebruik opstellen.</v>
      </c>
      <c r="C142" s="15" t="str">
        <f t="shared" si="7"/>
        <v>Ik kan zelf feedbackpunten voor goed spreken bedenken.</v>
      </c>
      <c r="D142" s="16" t="str">
        <f t="shared" si="8"/>
        <v>Bovenbouw</v>
      </c>
      <c r="E142" s="26">
        <v>6</v>
      </c>
      <c r="F142" s="5" t="s">
        <v>725</v>
      </c>
    </row>
    <row r="143" spans="1:6">
      <c r="A143" s="9" t="s">
        <v>542</v>
      </c>
      <c r="B143" s="15" t="str">
        <f t="shared" si="6"/>
        <v>Kinderen kunnen beoordelingscriteria voor adequaat taalgebruik opstellen.</v>
      </c>
      <c r="C143" s="15" t="str">
        <f t="shared" si="7"/>
        <v>Ik kan zelf feedbackpunten voor goed spreken bedenken.</v>
      </c>
      <c r="D143" s="16" t="str">
        <f t="shared" si="8"/>
        <v>Bovenbouw</v>
      </c>
      <c r="E143" s="26">
        <v>6</v>
      </c>
      <c r="F143" s="5" t="s">
        <v>719</v>
      </c>
    </row>
    <row r="144" spans="1:6">
      <c r="A144" s="9" t="s">
        <v>613</v>
      </c>
      <c r="B144" s="15" t="str">
        <f t="shared" si="6"/>
        <v>Ze kunnen verschillen tussen formeel en informeel taalgebruik verwoorden.</v>
      </c>
      <c r="C144" s="15" t="str">
        <f t="shared" si="7"/>
        <v>Ik kan in mijn eigen woorden uitleggen wat het verschil is tussen formeel en informeel taalgebruik.</v>
      </c>
      <c r="D144" s="16" t="str">
        <f t="shared" si="8"/>
        <v>Bovenbouw</v>
      </c>
      <c r="E144" s="26">
        <v>6</v>
      </c>
      <c r="F144" s="5" t="s">
        <v>617</v>
      </c>
    </row>
    <row r="145" spans="1:6">
      <c r="A145" s="9" t="s">
        <v>613</v>
      </c>
      <c r="B145" s="15" t="str">
        <f t="shared" si="6"/>
        <v>Ze kunnen verschillen tussen formeel en informeel taalgebruik verwoorden.</v>
      </c>
      <c r="C145" s="15" t="str">
        <f t="shared" si="7"/>
        <v>Ik kan in mijn eigen woorden uitleggen wat het verschil is tussen formeel en informeel taalgebruik.</v>
      </c>
      <c r="D145" s="16" t="str">
        <f t="shared" si="8"/>
        <v>Bovenbouw</v>
      </c>
      <c r="E145" s="26">
        <v>6</v>
      </c>
      <c r="F145" s="5" t="s">
        <v>787</v>
      </c>
    </row>
    <row r="146" spans="1:6">
      <c r="A146" s="9" t="s">
        <v>613</v>
      </c>
      <c r="B146" s="15" t="str">
        <f t="shared" si="6"/>
        <v>Ze kunnen verschillen tussen formeel en informeel taalgebruik verwoorden.</v>
      </c>
      <c r="C146" s="15" t="str">
        <f t="shared" si="7"/>
        <v>Ik kan in mijn eigen woorden uitleggen wat het verschil is tussen formeel en informeel taalgebruik.</v>
      </c>
      <c r="D146" s="16" t="str">
        <f t="shared" si="8"/>
        <v>Bovenbouw</v>
      </c>
      <c r="E146" s="26">
        <v>6</v>
      </c>
      <c r="F146" s="5" t="s">
        <v>724</v>
      </c>
    </row>
    <row r="147" spans="1:6">
      <c r="A147" s="9" t="s">
        <v>613</v>
      </c>
      <c r="B147" s="15" t="str">
        <f t="shared" si="6"/>
        <v>Ze kunnen verschillen tussen formeel en informeel taalgebruik verwoorden.</v>
      </c>
      <c r="C147" s="15" t="str">
        <f t="shared" si="7"/>
        <v>Ik kan in mijn eigen woorden uitleggen wat het verschil is tussen formeel en informeel taalgebruik.</v>
      </c>
      <c r="D147" s="16" t="str">
        <f t="shared" si="8"/>
        <v>Bovenbouw</v>
      </c>
      <c r="E147" s="26">
        <v>6</v>
      </c>
      <c r="F147" s="5" t="s">
        <v>744</v>
      </c>
    </row>
    <row r="148" spans="1:6">
      <c r="A148" s="9" t="s">
        <v>613</v>
      </c>
      <c r="B148" s="15" t="str">
        <f t="shared" si="6"/>
        <v>Ze kunnen verschillen tussen formeel en informeel taalgebruik verwoorden.</v>
      </c>
      <c r="C148" s="15" t="str">
        <f t="shared" si="7"/>
        <v>Ik kan in mijn eigen woorden uitleggen wat het verschil is tussen formeel en informeel taalgebruik.</v>
      </c>
      <c r="D148" s="16" t="str">
        <f t="shared" si="8"/>
        <v>Bovenbouw</v>
      </c>
      <c r="E148" s="26">
        <v>6</v>
      </c>
      <c r="F148" s="5" t="s">
        <v>725</v>
      </c>
    </row>
    <row r="149" spans="1:6">
      <c r="A149" s="9" t="s">
        <v>613</v>
      </c>
      <c r="B149" s="15" t="str">
        <f t="shared" si="6"/>
        <v>Ze kunnen verschillen tussen formeel en informeel taalgebruik verwoorden.</v>
      </c>
      <c r="C149" s="15" t="str">
        <f t="shared" si="7"/>
        <v>Ik kan in mijn eigen woorden uitleggen wat het verschil is tussen formeel en informeel taalgebruik.</v>
      </c>
      <c r="D149" s="16" t="str">
        <f t="shared" si="8"/>
        <v>Bovenbouw</v>
      </c>
      <c r="E149" s="26">
        <v>6</v>
      </c>
      <c r="F149" s="5" t="s">
        <v>685</v>
      </c>
    </row>
    <row r="150" spans="1:6">
      <c r="A150" s="9" t="s">
        <v>614</v>
      </c>
      <c r="B150" s="15" t="str">
        <f t="shared" si="6"/>
        <v>Ze kunnen verschillen tussen letterlijk en figuurlijk taalgebruik verwoorden.</v>
      </c>
      <c r="C150" s="15" t="str">
        <f t="shared" si="7"/>
        <v>Ik kan in mijn eigen woorden uitleggen wat het verschil is tussen letterlijk en figuurlijk taalgebruik.</v>
      </c>
      <c r="D150" s="16" t="str">
        <f t="shared" si="8"/>
        <v>Bovenbouw</v>
      </c>
      <c r="E150" s="26">
        <v>6</v>
      </c>
      <c r="F150" s="5" t="s">
        <v>704</v>
      </c>
    </row>
    <row r="151" spans="1:6">
      <c r="A151" s="9" t="s">
        <v>614</v>
      </c>
      <c r="B151" s="15" t="str">
        <f t="shared" si="6"/>
        <v>Ze kunnen verschillen tussen letterlijk en figuurlijk taalgebruik verwoorden.</v>
      </c>
      <c r="C151" s="15" t="str">
        <f t="shared" si="7"/>
        <v>Ik kan in mijn eigen woorden uitleggen wat het verschil is tussen letterlijk en figuurlijk taalgebruik.</v>
      </c>
      <c r="D151" s="16" t="str">
        <f t="shared" si="8"/>
        <v>Bovenbouw</v>
      </c>
      <c r="E151" s="26">
        <v>6</v>
      </c>
      <c r="F151" s="5" t="s">
        <v>617</v>
      </c>
    </row>
    <row r="152" spans="1:6">
      <c r="A152" s="9" t="s">
        <v>614</v>
      </c>
      <c r="B152" s="15" t="str">
        <f t="shared" si="6"/>
        <v>Ze kunnen verschillen tussen letterlijk en figuurlijk taalgebruik verwoorden.</v>
      </c>
      <c r="C152" s="15" t="str">
        <f t="shared" si="7"/>
        <v>Ik kan in mijn eigen woorden uitleggen wat het verschil is tussen letterlijk en figuurlijk taalgebruik.</v>
      </c>
      <c r="D152" s="16" t="str">
        <f t="shared" si="8"/>
        <v>Bovenbouw</v>
      </c>
      <c r="E152" s="26">
        <v>6</v>
      </c>
      <c r="F152" s="5" t="s">
        <v>787</v>
      </c>
    </row>
    <row r="153" spans="1:6">
      <c r="A153" s="9" t="s">
        <v>614</v>
      </c>
      <c r="B153" s="15" t="str">
        <f t="shared" si="6"/>
        <v>Ze kunnen verschillen tussen letterlijk en figuurlijk taalgebruik verwoorden.</v>
      </c>
      <c r="C153" s="15" t="str">
        <f t="shared" si="7"/>
        <v>Ik kan in mijn eigen woorden uitleggen wat het verschil is tussen letterlijk en figuurlijk taalgebruik.</v>
      </c>
      <c r="D153" s="16" t="str">
        <f t="shared" si="8"/>
        <v>Bovenbouw</v>
      </c>
      <c r="E153" s="26">
        <v>6</v>
      </c>
      <c r="F153" s="5" t="s">
        <v>724</v>
      </c>
    </row>
    <row r="154" spans="1:6">
      <c r="A154" s="9" t="s">
        <v>614</v>
      </c>
      <c r="B154" s="15" t="str">
        <f t="shared" si="6"/>
        <v>Ze kunnen verschillen tussen letterlijk en figuurlijk taalgebruik verwoorden.</v>
      </c>
      <c r="C154" s="15" t="str">
        <f t="shared" si="7"/>
        <v>Ik kan in mijn eigen woorden uitleggen wat het verschil is tussen letterlijk en figuurlijk taalgebruik.</v>
      </c>
      <c r="D154" s="16" t="str">
        <f t="shared" si="8"/>
        <v>Bovenbouw</v>
      </c>
      <c r="E154" s="26">
        <v>6</v>
      </c>
      <c r="F154" s="5" t="s">
        <v>725</v>
      </c>
    </row>
    <row r="155" spans="1:6">
      <c r="A155" s="9" t="s">
        <v>614</v>
      </c>
      <c r="B155" s="15" t="str">
        <f t="shared" si="6"/>
        <v>Ze kunnen verschillen tussen letterlijk en figuurlijk taalgebruik verwoorden.</v>
      </c>
      <c r="C155" s="15" t="str">
        <f t="shared" si="7"/>
        <v>Ik kan in mijn eigen woorden uitleggen wat het verschil is tussen letterlijk en figuurlijk taalgebruik.</v>
      </c>
      <c r="D155" s="16" t="str">
        <f t="shared" si="8"/>
        <v>Bovenbouw</v>
      </c>
      <c r="E155" s="26">
        <v>6</v>
      </c>
      <c r="F155" s="5" t="s">
        <v>685</v>
      </c>
    </row>
    <row r="156" spans="1:6">
      <c r="A156" s="9" t="s">
        <v>615</v>
      </c>
      <c r="B156" s="15" t="str">
        <f t="shared" si="6"/>
        <v>Ze kunnen verschillen tussen dialect en standaardtaal verwoorden.</v>
      </c>
      <c r="C156" s="15" t="str">
        <f t="shared" si="7"/>
        <v>Ik kan in mijn eigen woorden het verschil uitleggen tussen een dialect en standaardtaal.</v>
      </c>
      <c r="D156" s="16" t="str">
        <f t="shared" si="8"/>
        <v>Bovenbouw</v>
      </c>
      <c r="E156" s="25">
        <v>6</v>
      </c>
      <c r="F156" s="17" t="s">
        <v>704</v>
      </c>
    </row>
    <row r="157" spans="1:6">
      <c r="A157" s="9" t="s">
        <v>615</v>
      </c>
      <c r="B157" s="15" t="str">
        <f t="shared" si="6"/>
        <v>Ze kunnen verschillen tussen dialect en standaardtaal verwoorden.</v>
      </c>
      <c r="C157" s="15" t="str">
        <f t="shared" si="7"/>
        <v>Ik kan in mijn eigen woorden het verschil uitleggen tussen een dialect en standaardtaal.</v>
      </c>
      <c r="D157" s="16" t="str">
        <f t="shared" si="8"/>
        <v>Bovenbouw</v>
      </c>
      <c r="E157" s="25">
        <v>6</v>
      </c>
      <c r="F157" s="17" t="s">
        <v>685</v>
      </c>
    </row>
    <row r="158" spans="1:6">
      <c r="A158" s="14" t="s">
        <v>616</v>
      </c>
      <c r="B158" s="15" t="str">
        <f t="shared" si="6"/>
        <v>Ze weten dat er verschillen zijn tussen talen.</v>
      </c>
      <c r="C158" s="15" t="str">
        <f t="shared" si="7"/>
        <v>Ik weet dat er verschillen zijn tussen de talen die wij op de wereld spreken.</v>
      </c>
      <c r="D158" s="16" t="str">
        <f t="shared" si="8"/>
        <v>Bovenbouw</v>
      </c>
      <c r="E158" s="26">
        <v>7</v>
      </c>
      <c r="F158" s="5" t="s">
        <v>726</v>
      </c>
    </row>
    <row r="159" spans="1:6">
      <c r="A159" s="14" t="s">
        <v>616</v>
      </c>
      <c r="B159" s="15" t="str">
        <f t="shared" si="6"/>
        <v>Ze weten dat er verschillen zijn tussen talen.</v>
      </c>
      <c r="C159" s="15" t="str">
        <f t="shared" si="7"/>
        <v>Ik weet dat er verschillen zijn tussen de talen die wij op de wereld spreken.</v>
      </c>
      <c r="D159" s="16" t="str">
        <f t="shared" si="8"/>
        <v>Bovenbouw</v>
      </c>
      <c r="E159" s="26">
        <v>7</v>
      </c>
      <c r="F159" s="5" t="s">
        <v>745</v>
      </c>
    </row>
    <row r="160" spans="1:6">
      <c r="A160" s="14" t="s">
        <v>616</v>
      </c>
      <c r="B160" s="15" t="str">
        <f t="shared" si="6"/>
        <v>Ze weten dat er verschillen zijn tussen talen.</v>
      </c>
      <c r="C160" s="15" t="str">
        <f t="shared" si="7"/>
        <v>Ik weet dat er verschillen zijn tussen de talen die wij op de wereld spreken.</v>
      </c>
      <c r="D160" s="16" t="str">
        <f t="shared" si="8"/>
        <v>Bovenbouw</v>
      </c>
      <c r="E160" s="26">
        <v>7</v>
      </c>
      <c r="F160" s="5" t="s">
        <v>753</v>
      </c>
    </row>
    <row r="161" spans="1:6">
      <c r="A161" s="14" t="s">
        <v>616</v>
      </c>
      <c r="B161" s="15" t="str">
        <f t="shared" si="6"/>
        <v>Ze weten dat er verschillen zijn tussen talen.</v>
      </c>
      <c r="C161" s="15" t="str">
        <f t="shared" si="7"/>
        <v>Ik weet dat er verschillen zijn tussen de talen die wij op de wereld spreken.</v>
      </c>
      <c r="D161" s="16" t="str">
        <f t="shared" si="8"/>
        <v>Bovenbouw</v>
      </c>
      <c r="E161" s="26">
        <v>7</v>
      </c>
      <c r="F161" s="5" t="s">
        <v>790</v>
      </c>
    </row>
    <row r="162" spans="1:6">
      <c r="A162" s="14" t="s">
        <v>616</v>
      </c>
      <c r="B162" s="15" t="str">
        <f t="shared" si="6"/>
        <v>Ze weten dat er verschillen zijn tussen talen.</v>
      </c>
      <c r="C162" s="15" t="str">
        <f t="shared" si="7"/>
        <v>Ik weet dat er verschillen zijn tussen de talen die wij op de wereld spreken.</v>
      </c>
      <c r="D162" s="16" t="str">
        <f t="shared" si="8"/>
        <v>Bovenbouw</v>
      </c>
      <c r="E162" s="25">
        <v>7</v>
      </c>
      <c r="F162" s="17" t="s">
        <v>679</v>
      </c>
    </row>
    <row r="163" spans="1:6">
      <c r="A163" s="9" t="s">
        <v>542</v>
      </c>
      <c r="B163" s="15" t="str">
        <f t="shared" si="6"/>
        <v>Kinderen kunnen beoordelingscriteria voor adequaat taalgebruik opstellen.</v>
      </c>
      <c r="C163" s="15" t="str">
        <f t="shared" si="7"/>
        <v>Ik kan zelf feedbackpunten voor goed spreken bedenken.</v>
      </c>
      <c r="D163" s="16" t="str">
        <f t="shared" si="8"/>
        <v>Bovenbouw</v>
      </c>
      <c r="E163" s="26">
        <v>7</v>
      </c>
      <c r="F163" s="5" t="s">
        <v>820</v>
      </c>
    </row>
    <row r="164" spans="1:6">
      <c r="A164" s="9" t="s">
        <v>542</v>
      </c>
      <c r="B164" s="15" t="str">
        <f t="shared" si="6"/>
        <v>Kinderen kunnen beoordelingscriteria voor adequaat taalgebruik opstellen.</v>
      </c>
      <c r="C164" s="15" t="str">
        <f t="shared" si="7"/>
        <v>Ik kan zelf feedbackpunten voor goed spreken bedenken.</v>
      </c>
      <c r="D164" s="16" t="str">
        <f t="shared" si="8"/>
        <v>Bovenbouw</v>
      </c>
      <c r="E164" s="26">
        <v>7</v>
      </c>
      <c r="F164" s="5" t="s">
        <v>726</v>
      </c>
    </row>
    <row r="165" spans="1:6">
      <c r="A165" s="9" t="s">
        <v>542</v>
      </c>
      <c r="B165" s="15" t="str">
        <f t="shared" si="6"/>
        <v>Kinderen kunnen beoordelingscriteria voor adequaat taalgebruik opstellen.</v>
      </c>
      <c r="C165" s="15" t="str">
        <f t="shared" si="7"/>
        <v>Ik kan zelf feedbackpunten voor goed spreken bedenken.</v>
      </c>
      <c r="D165" s="16" t="str">
        <f t="shared" si="8"/>
        <v>Bovenbouw</v>
      </c>
      <c r="E165" s="26">
        <v>7</v>
      </c>
      <c r="F165" s="5" t="s">
        <v>745</v>
      </c>
    </row>
    <row r="166" spans="1:6">
      <c r="A166" s="9" t="s">
        <v>542</v>
      </c>
      <c r="B166" s="15" t="str">
        <f t="shared" si="6"/>
        <v>Kinderen kunnen beoordelingscriteria voor adequaat taalgebruik opstellen.</v>
      </c>
      <c r="C166" s="15" t="str">
        <f t="shared" si="7"/>
        <v>Ik kan zelf feedbackpunten voor goed spreken bedenken.</v>
      </c>
      <c r="D166" s="16" t="str">
        <f t="shared" si="8"/>
        <v>Bovenbouw</v>
      </c>
      <c r="E166" s="26">
        <v>7</v>
      </c>
      <c r="F166" s="5" t="s">
        <v>640</v>
      </c>
    </row>
    <row r="167" spans="1:6">
      <c r="A167" s="9" t="s">
        <v>542</v>
      </c>
      <c r="B167" s="15" t="str">
        <f t="shared" si="6"/>
        <v>Kinderen kunnen beoordelingscriteria voor adequaat taalgebruik opstellen.</v>
      </c>
      <c r="C167" s="15" t="str">
        <f t="shared" si="7"/>
        <v>Ik kan zelf feedbackpunten voor goed spreken bedenken.</v>
      </c>
      <c r="D167" s="16" t="str">
        <f t="shared" si="8"/>
        <v>Bovenbouw</v>
      </c>
      <c r="E167" s="26">
        <v>7</v>
      </c>
      <c r="F167" s="5" t="s">
        <v>709</v>
      </c>
    </row>
    <row r="168" spans="1:6">
      <c r="A168" s="9" t="s">
        <v>542</v>
      </c>
      <c r="B168" s="15" t="str">
        <f t="shared" si="6"/>
        <v>Kinderen kunnen beoordelingscriteria voor adequaat taalgebruik opstellen.</v>
      </c>
      <c r="C168" s="15" t="str">
        <f t="shared" si="7"/>
        <v>Ik kan zelf feedbackpunten voor goed spreken bedenken.</v>
      </c>
      <c r="D168" s="16" t="str">
        <f t="shared" si="8"/>
        <v>Bovenbouw</v>
      </c>
      <c r="E168" s="26">
        <v>7</v>
      </c>
      <c r="F168" s="5" t="s">
        <v>746</v>
      </c>
    </row>
    <row r="169" spans="1:6">
      <c r="A169" s="9" t="s">
        <v>542</v>
      </c>
      <c r="B169" s="15" t="str">
        <f t="shared" si="6"/>
        <v>Kinderen kunnen beoordelingscriteria voor adequaat taalgebruik opstellen.</v>
      </c>
      <c r="C169" s="15" t="str">
        <f t="shared" si="7"/>
        <v>Ik kan zelf feedbackpunten voor goed spreken bedenken.</v>
      </c>
      <c r="D169" s="16" t="str">
        <f t="shared" si="8"/>
        <v>Bovenbouw</v>
      </c>
      <c r="E169" s="26">
        <v>7</v>
      </c>
      <c r="F169" s="5" t="s">
        <v>753</v>
      </c>
    </row>
    <row r="170" spans="1:6">
      <c r="A170" s="9" t="s">
        <v>542</v>
      </c>
      <c r="B170" s="15" t="str">
        <f t="shared" si="6"/>
        <v>Kinderen kunnen beoordelingscriteria voor adequaat taalgebruik opstellen.</v>
      </c>
      <c r="C170" s="15" t="str">
        <f t="shared" si="7"/>
        <v>Ik kan zelf feedbackpunten voor goed spreken bedenken.</v>
      </c>
      <c r="D170" s="16" t="str">
        <f t="shared" si="8"/>
        <v>Bovenbouw</v>
      </c>
      <c r="E170" s="26">
        <v>7</v>
      </c>
      <c r="F170" s="5" t="s">
        <v>728</v>
      </c>
    </row>
    <row r="171" spans="1:6">
      <c r="A171" s="9" t="s">
        <v>542</v>
      </c>
      <c r="B171" s="15" t="str">
        <f t="shared" si="6"/>
        <v>Kinderen kunnen beoordelingscriteria voor adequaat taalgebruik opstellen.</v>
      </c>
      <c r="C171" s="15" t="str">
        <f t="shared" si="7"/>
        <v>Ik kan zelf feedbackpunten voor goed spreken bedenken.</v>
      </c>
      <c r="D171" s="16" t="str">
        <f t="shared" si="8"/>
        <v>Bovenbouw</v>
      </c>
      <c r="E171" s="26">
        <v>7</v>
      </c>
      <c r="F171" s="5" t="s">
        <v>665</v>
      </c>
    </row>
    <row r="172" spans="1:6">
      <c r="A172" s="9" t="s">
        <v>613</v>
      </c>
      <c r="B172" s="15" t="str">
        <f t="shared" si="6"/>
        <v>Ze kunnen verschillen tussen formeel en informeel taalgebruik verwoorden.</v>
      </c>
      <c r="C172" s="15" t="str">
        <f t="shared" si="7"/>
        <v>Ik kan in mijn eigen woorden uitleggen wat het verschil is tussen formeel en informeel taalgebruik.</v>
      </c>
      <c r="D172" s="16" t="str">
        <f t="shared" si="8"/>
        <v>Bovenbouw</v>
      </c>
      <c r="E172" s="26">
        <v>7</v>
      </c>
      <c r="F172" s="5" t="s">
        <v>820</v>
      </c>
    </row>
    <row r="173" spans="1:6">
      <c r="A173" s="9" t="s">
        <v>613</v>
      </c>
      <c r="B173" s="15" t="str">
        <f t="shared" si="6"/>
        <v>Ze kunnen verschillen tussen formeel en informeel taalgebruik verwoorden.</v>
      </c>
      <c r="C173" s="15" t="str">
        <f t="shared" si="7"/>
        <v>Ik kan in mijn eigen woorden uitleggen wat het verschil is tussen formeel en informeel taalgebruik.</v>
      </c>
      <c r="D173" s="16" t="str">
        <f t="shared" si="8"/>
        <v>Bovenbouw</v>
      </c>
      <c r="E173" s="26">
        <v>7</v>
      </c>
      <c r="F173" s="5" t="s">
        <v>726</v>
      </c>
    </row>
    <row r="174" spans="1:6">
      <c r="A174" s="9" t="s">
        <v>613</v>
      </c>
      <c r="B174" s="15" t="str">
        <f t="shared" si="6"/>
        <v>Ze kunnen verschillen tussen formeel en informeel taalgebruik verwoorden.</v>
      </c>
      <c r="C174" s="15" t="str">
        <f t="shared" si="7"/>
        <v>Ik kan in mijn eigen woorden uitleggen wat het verschil is tussen formeel en informeel taalgebruik.</v>
      </c>
      <c r="D174" s="16" t="str">
        <f t="shared" si="8"/>
        <v>Bovenbouw</v>
      </c>
      <c r="E174" s="26">
        <v>7</v>
      </c>
      <c r="F174" s="5" t="s">
        <v>745</v>
      </c>
    </row>
    <row r="175" spans="1:6">
      <c r="A175" s="9" t="s">
        <v>613</v>
      </c>
      <c r="B175" s="15" t="str">
        <f t="shared" si="6"/>
        <v>Ze kunnen verschillen tussen formeel en informeel taalgebruik verwoorden.</v>
      </c>
      <c r="C175" s="15" t="str">
        <f t="shared" si="7"/>
        <v>Ik kan in mijn eigen woorden uitleggen wat het verschil is tussen formeel en informeel taalgebruik.</v>
      </c>
      <c r="D175" s="16" t="str">
        <f t="shared" si="8"/>
        <v>Bovenbouw</v>
      </c>
      <c r="E175" s="26">
        <v>7</v>
      </c>
      <c r="F175" s="5" t="s">
        <v>739</v>
      </c>
    </row>
    <row r="176" spans="1:6">
      <c r="A176" s="9" t="s">
        <v>613</v>
      </c>
      <c r="B176" s="15" t="str">
        <f t="shared" si="6"/>
        <v>Ze kunnen verschillen tussen formeel en informeel taalgebruik verwoorden.</v>
      </c>
      <c r="C176" s="15" t="str">
        <f t="shared" si="7"/>
        <v>Ik kan in mijn eigen woorden uitleggen wat het verschil is tussen formeel en informeel taalgebruik.</v>
      </c>
      <c r="D176" s="16" t="str">
        <f t="shared" si="8"/>
        <v>Bovenbouw</v>
      </c>
      <c r="E176" s="26">
        <v>7</v>
      </c>
      <c r="F176" s="5" t="s">
        <v>640</v>
      </c>
    </row>
    <row r="177" spans="1:6">
      <c r="A177" s="9" t="s">
        <v>613</v>
      </c>
      <c r="B177" s="15" t="str">
        <f t="shared" si="6"/>
        <v>Ze kunnen verschillen tussen formeel en informeel taalgebruik verwoorden.</v>
      </c>
      <c r="C177" s="15" t="str">
        <f t="shared" si="7"/>
        <v>Ik kan in mijn eigen woorden uitleggen wat het verschil is tussen formeel en informeel taalgebruik.</v>
      </c>
      <c r="D177" s="16" t="str">
        <f t="shared" si="8"/>
        <v>Bovenbouw</v>
      </c>
      <c r="E177" s="26">
        <v>7</v>
      </c>
      <c r="F177" s="5" t="s">
        <v>746</v>
      </c>
    </row>
    <row r="178" spans="1:6">
      <c r="A178" s="9" t="s">
        <v>613</v>
      </c>
      <c r="B178" s="15" t="str">
        <f t="shared" si="6"/>
        <v>Ze kunnen verschillen tussen formeel en informeel taalgebruik verwoorden.</v>
      </c>
      <c r="C178" s="15" t="str">
        <f t="shared" si="7"/>
        <v>Ik kan in mijn eigen woorden uitleggen wat het verschil is tussen formeel en informeel taalgebruik.</v>
      </c>
      <c r="D178" s="16" t="str">
        <f t="shared" si="8"/>
        <v>Bovenbouw</v>
      </c>
      <c r="E178" s="26">
        <v>7</v>
      </c>
      <c r="F178" s="5" t="s">
        <v>753</v>
      </c>
    </row>
    <row r="179" spans="1:6">
      <c r="A179" s="9" t="s">
        <v>614</v>
      </c>
      <c r="B179" s="15" t="str">
        <f t="shared" si="6"/>
        <v>Ze kunnen verschillen tussen letterlijk en figuurlijk taalgebruik verwoorden.</v>
      </c>
      <c r="C179" s="15" t="str">
        <f t="shared" si="7"/>
        <v>Ik kan in mijn eigen woorden uitleggen wat het verschil is tussen letterlijk en figuurlijk taalgebruik.</v>
      </c>
      <c r="D179" s="16" t="str">
        <f t="shared" si="8"/>
        <v>Bovenbouw</v>
      </c>
      <c r="E179" s="26">
        <v>7</v>
      </c>
      <c r="F179" s="5" t="s">
        <v>820</v>
      </c>
    </row>
    <row r="180" spans="1:6">
      <c r="A180" s="9" t="s">
        <v>614</v>
      </c>
      <c r="B180" s="15" t="str">
        <f t="shared" si="6"/>
        <v>Ze kunnen verschillen tussen letterlijk en figuurlijk taalgebruik verwoorden.</v>
      </c>
      <c r="C180" s="15" t="str">
        <f t="shared" si="7"/>
        <v>Ik kan in mijn eigen woorden uitleggen wat het verschil is tussen letterlijk en figuurlijk taalgebruik.</v>
      </c>
      <c r="D180" s="16" t="str">
        <f t="shared" si="8"/>
        <v>Bovenbouw</v>
      </c>
      <c r="E180" s="26">
        <v>7</v>
      </c>
      <c r="F180" s="5" t="s">
        <v>726</v>
      </c>
    </row>
    <row r="181" spans="1:6">
      <c r="A181" s="9" t="s">
        <v>614</v>
      </c>
      <c r="B181" s="15" t="str">
        <f t="shared" si="6"/>
        <v>Ze kunnen verschillen tussen letterlijk en figuurlijk taalgebruik verwoorden.</v>
      </c>
      <c r="C181" s="15" t="str">
        <f t="shared" si="7"/>
        <v>Ik kan in mijn eigen woorden uitleggen wat het verschil is tussen letterlijk en figuurlijk taalgebruik.</v>
      </c>
      <c r="D181" s="16" t="str">
        <f t="shared" si="8"/>
        <v>Bovenbouw</v>
      </c>
      <c r="E181" s="26">
        <v>7</v>
      </c>
      <c r="F181" s="5" t="s">
        <v>745</v>
      </c>
    </row>
    <row r="182" spans="1:6">
      <c r="A182" s="9" t="s">
        <v>614</v>
      </c>
      <c r="B182" s="15" t="str">
        <f t="shared" si="6"/>
        <v>Ze kunnen verschillen tussen letterlijk en figuurlijk taalgebruik verwoorden.</v>
      </c>
      <c r="C182" s="15" t="str">
        <f t="shared" si="7"/>
        <v>Ik kan in mijn eigen woorden uitleggen wat het verschil is tussen letterlijk en figuurlijk taalgebruik.</v>
      </c>
      <c r="D182" s="16" t="str">
        <f t="shared" si="8"/>
        <v>Bovenbouw</v>
      </c>
      <c r="E182" s="26">
        <v>7</v>
      </c>
      <c r="F182" s="5" t="s">
        <v>739</v>
      </c>
    </row>
    <row r="183" spans="1:6">
      <c r="A183" s="9" t="s">
        <v>614</v>
      </c>
      <c r="B183" s="15" t="str">
        <f t="shared" si="6"/>
        <v>Ze kunnen verschillen tussen letterlijk en figuurlijk taalgebruik verwoorden.</v>
      </c>
      <c r="C183" s="15" t="str">
        <f t="shared" si="7"/>
        <v>Ik kan in mijn eigen woorden uitleggen wat het verschil is tussen letterlijk en figuurlijk taalgebruik.</v>
      </c>
      <c r="D183" s="16" t="str">
        <f t="shared" si="8"/>
        <v>Bovenbouw</v>
      </c>
      <c r="E183" s="26">
        <v>7</v>
      </c>
      <c r="F183" s="5" t="s">
        <v>640</v>
      </c>
    </row>
    <row r="184" spans="1:6">
      <c r="A184" s="9" t="s">
        <v>614</v>
      </c>
      <c r="B184" s="15" t="str">
        <f t="shared" si="6"/>
        <v>Ze kunnen verschillen tussen letterlijk en figuurlijk taalgebruik verwoorden.</v>
      </c>
      <c r="C184" s="15" t="str">
        <f t="shared" si="7"/>
        <v>Ik kan in mijn eigen woorden uitleggen wat het verschil is tussen letterlijk en figuurlijk taalgebruik.</v>
      </c>
      <c r="D184" s="16" t="str">
        <f t="shared" si="8"/>
        <v>Bovenbouw</v>
      </c>
      <c r="E184" s="26">
        <v>7</v>
      </c>
      <c r="F184" s="5" t="s">
        <v>753</v>
      </c>
    </row>
    <row r="185" spans="1:6">
      <c r="A185" s="9" t="s">
        <v>614</v>
      </c>
      <c r="B185" s="15" t="str">
        <f t="shared" si="6"/>
        <v>Ze kunnen verschillen tussen letterlijk en figuurlijk taalgebruik verwoorden.</v>
      </c>
      <c r="C185" s="15" t="str">
        <f t="shared" si="7"/>
        <v>Ik kan in mijn eigen woorden uitleggen wat het verschil is tussen letterlijk en figuurlijk taalgebruik.</v>
      </c>
      <c r="D185" s="16" t="str">
        <f t="shared" si="8"/>
        <v>Bovenbouw</v>
      </c>
      <c r="E185" s="26">
        <v>7</v>
      </c>
      <c r="F185" s="5" t="s">
        <v>684</v>
      </c>
    </row>
    <row r="186" spans="1:6">
      <c r="A186" s="9" t="s">
        <v>615</v>
      </c>
      <c r="B186" s="15" t="str">
        <f t="shared" si="6"/>
        <v>Ze kunnen verschillen tussen dialect en standaardtaal verwoorden.</v>
      </c>
      <c r="C186" s="15" t="str">
        <f t="shared" si="7"/>
        <v>Ik kan in mijn eigen woorden het verschil uitleggen tussen een dialect en standaardtaal.</v>
      </c>
      <c r="D186" s="16" t="str">
        <f t="shared" si="8"/>
        <v>Bovenbouw</v>
      </c>
      <c r="E186" s="26">
        <v>7</v>
      </c>
      <c r="F186" s="5" t="s">
        <v>726</v>
      </c>
    </row>
    <row r="187" spans="1:6">
      <c r="A187" s="9" t="s">
        <v>615</v>
      </c>
      <c r="B187" s="15" t="str">
        <f t="shared" si="6"/>
        <v>Ze kunnen verschillen tussen dialect en standaardtaal verwoorden.</v>
      </c>
      <c r="C187" s="15" t="str">
        <f t="shared" si="7"/>
        <v>Ik kan in mijn eigen woorden het verschil uitleggen tussen een dialect en standaardtaal.</v>
      </c>
      <c r="D187" s="16" t="str">
        <f t="shared" si="8"/>
        <v>Bovenbouw</v>
      </c>
      <c r="E187" s="26">
        <v>7</v>
      </c>
      <c r="F187" s="5" t="s">
        <v>745</v>
      </c>
    </row>
    <row r="188" spans="1:6">
      <c r="A188" s="9" t="s">
        <v>615</v>
      </c>
      <c r="B188" s="15" t="str">
        <f t="shared" si="6"/>
        <v>Ze kunnen verschillen tussen dialect en standaardtaal verwoorden.</v>
      </c>
      <c r="C188" s="15" t="str">
        <f t="shared" si="7"/>
        <v>Ik kan in mijn eigen woorden het verschil uitleggen tussen een dialect en standaardtaal.</v>
      </c>
      <c r="D188" s="16" t="str">
        <f t="shared" si="8"/>
        <v>Bovenbouw</v>
      </c>
      <c r="E188" s="26">
        <v>7</v>
      </c>
      <c r="F188" s="5" t="s">
        <v>739</v>
      </c>
    </row>
    <row r="189" spans="1:6">
      <c r="A189" s="9" t="s">
        <v>615</v>
      </c>
      <c r="B189" s="15" t="str">
        <f t="shared" si="6"/>
        <v>Ze kunnen verschillen tussen dialect en standaardtaal verwoorden.</v>
      </c>
      <c r="C189" s="15" t="str">
        <f t="shared" si="7"/>
        <v>Ik kan in mijn eigen woorden het verschil uitleggen tussen een dialect en standaardtaal.</v>
      </c>
      <c r="D189" s="16" t="str">
        <f t="shared" si="8"/>
        <v>Bovenbouw</v>
      </c>
      <c r="E189" s="25">
        <v>7</v>
      </c>
      <c r="F189" s="17" t="s">
        <v>640</v>
      </c>
    </row>
    <row r="190" spans="1:6">
      <c r="A190" s="9" t="s">
        <v>615</v>
      </c>
      <c r="B190" s="15" t="str">
        <f t="shared" si="6"/>
        <v>Ze kunnen verschillen tussen dialect en standaardtaal verwoorden.</v>
      </c>
      <c r="C190" s="15" t="str">
        <f t="shared" si="7"/>
        <v>Ik kan in mijn eigen woorden het verschil uitleggen tussen een dialect en standaardtaal.</v>
      </c>
      <c r="D190" s="16" t="str">
        <f t="shared" si="8"/>
        <v>Bovenbouw</v>
      </c>
      <c r="E190" s="26">
        <v>7</v>
      </c>
      <c r="F190" s="5" t="s">
        <v>753</v>
      </c>
    </row>
    <row r="191" spans="1:6">
      <c r="A191" s="9" t="s">
        <v>615</v>
      </c>
      <c r="B191" s="15" t="str">
        <f t="shared" si="6"/>
        <v>Ze kunnen verschillen tussen dialect en standaardtaal verwoorden.</v>
      </c>
      <c r="C191" s="15" t="str">
        <f t="shared" si="7"/>
        <v>Ik kan in mijn eigen woorden het verschil uitleggen tussen een dialect en standaardtaal.</v>
      </c>
      <c r="D191" s="16" t="str">
        <f t="shared" si="8"/>
        <v>Bovenbouw</v>
      </c>
      <c r="E191" s="26">
        <v>7</v>
      </c>
      <c r="F191" s="5" t="s">
        <v>790</v>
      </c>
    </row>
    <row r="192" spans="1:6">
      <c r="A192" s="14" t="s">
        <v>616</v>
      </c>
      <c r="B192" s="15" t="str">
        <f t="shared" si="6"/>
        <v>Ze weten dat er verschillen zijn tussen talen.</v>
      </c>
      <c r="C192" s="15" t="str">
        <f t="shared" si="7"/>
        <v>Ik weet dat er verschillen zijn tussen de talen die wij op de wereld spreken.</v>
      </c>
      <c r="D192" s="16" t="str">
        <f t="shared" si="8"/>
        <v>Bovenbouw</v>
      </c>
      <c r="E192" s="26">
        <v>8</v>
      </c>
      <c r="F192" s="5" t="s">
        <v>732</v>
      </c>
    </row>
    <row r="193" spans="1:6">
      <c r="A193" s="14" t="s">
        <v>616</v>
      </c>
      <c r="B193" s="15" t="str">
        <f t="shared" si="6"/>
        <v>Ze weten dat er verschillen zijn tussen talen.</v>
      </c>
      <c r="C193" s="15" t="str">
        <f t="shared" si="7"/>
        <v>Ik weet dat er verschillen zijn tussen de talen die wij op de wereld spreken.</v>
      </c>
      <c r="D193" s="16" t="str">
        <f t="shared" si="8"/>
        <v>Bovenbouw</v>
      </c>
      <c r="E193" s="26">
        <v>8</v>
      </c>
      <c r="F193" s="5" t="s">
        <v>747</v>
      </c>
    </row>
    <row r="194" spans="1:6">
      <c r="A194" s="14" t="s">
        <v>616</v>
      </c>
      <c r="B194" s="15" t="str">
        <f t="shared" si="6"/>
        <v>Ze weten dat er verschillen zijn tussen talen.</v>
      </c>
      <c r="C194" s="15" t="str">
        <f t="shared" si="7"/>
        <v>Ik weet dat er verschillen zijn tussen de talen die wij op de wereld spreken.</v>
      </c>
      <c r="D194" s="16" t="str">
        <f t="shared" si="8"/>
        <v>Bovenbouw</v>
      </c>
      <c r="E194" s="26">
        <v>8</v>
      </c>
      <c r="F194" s="5" t="s">
        <v>752</v>
      </c>
    </row>
    <row r="195" spans="1:6">
      <c r="A195" s="14" t="s">
        <v>616</v>
      </c>
      <c r="B195" s="15" t="str">
        <f t="shared" ref="B195:B256" si="9">IF(A195="1.7.1","Kinderen evalueren het taalgebruik van zichzelf en van anderen.",IF(A195="1.7.2","Ze controleren het effect van hun taalgedrag.",IF(A195="1.7.3","Ze reflecteren op een verhaal of presentatie van zichzelf en van anderen.",IF(A195="1.7.4","Ze evalueren het luisterproces van zichzelf en van anderen.",IF(A195="1.7.5","Ze evalueren argumentaties van zichzelf en van anderen.",IF(A195="1.7.6","Kinderen kunnen beoordelingscriteria voor adequaat taalgebruik opstellen.",IF(A195="1.7.7","Ze kunnen verschillen tussen formeel en informeel taalgebruik verwoorden.",IF(A195="1.7.8","Ze kunnen verschillen tussen letterlijk en figuurlijk taalgebruik verwoorden.",IF(A195="1.7.9","Ze kunnen verschillen tussen dialect en standaardtaal verwoorden.",IF(A195="1.7.10","Ze weten dat er verschillen zijn tussen talen.","Voer tussendoel in"))))))))))</f>
        <v>Ze weten dat er verschillen zijn tussen talen.</v>
      </c>
      <c r="C195" s="15" t="str">
        <f t="shared" ref="C195:C256" si="10">IF(A195="1.7.1","Ik denk na over hoe anderen en ikzelf gesproken hebben.",IF(A195="1.7.2","Ik vraag hoe anderen mijn verhaal of spreekbeurt vonden.",IF(A195="1.7.3","Ik denk na over mijn presentatie of die van een ander.",IF(A195="1.7.4","Ik denk na over hoe een ander of ikzelf geluisterd hebben.",IF(A195="1.7.5","Ik denk na hoe ik een volgende keer mijn verhaal of spreekbeurt kan verbeteren.",IF(A195="1.7.6","Ik kan zelf feedbackpunten voor goed spreken bedenken.",IF(A195="1.7.7","Ik kan in mijn eigen woorden uitleggen wat het verschil is tussen formeel en informeel taalgebruik.",IF(A195="1.7.8","Ik kan in mijn eigen woorden uitleggen wat het verschil is tussen letterlijk en figuurlijk taalgebruik.",IF(A195="1.7.9","Ik kan in mijn eigen woorden het verschil uitleggen tussen een dialect en standaardtaal.",IF(A195="1.7.10","Ik weet dat er verschillen zijn tussen de talen die wij op de wereld spreken.","Voer tussendoel in"))))))))))</f>
        <v>Ik weet dat er verschillen zijn tussen de talen die wij op de wereld spreken.</v>
      </c>
      <c r="D195" s="16" t="str">
        <f t="shared" ref="D195:D256" si="11">IF(A195="1.7.1","Middenbouw",IF(A195="1.7.2","Middenbouw",IF(A195="1.7.3","Middenbouw",IF(A195="1.7.4","Middenbouw",IF(A195="1.7.5","Middenbouw",IF(A195="1.7.6","Bovenbouw",IF(A195="1.7.7","Bovenbouw",IF(A195="1.7.8","Bovenbouw",IF(A195="1.7.9","Bovenbouw",IF(A195="1.7.10","Bovenbouw","Onbepaald"))))))))))</f>
        <v>Bovenbouw</v>
      </c>
      <c r="E195" s="26">
        <v>8</v>
      </c>
      <c r="F195" s="5" t="s">
        <v>748</v>
      </c>
    </row>
    <row r="196" spans="1:6">
      <c r="A196" s="14" t="s">
        <v>616</v>
      </c>
      <c r="B196" s="15" t="str">
        <f t="shared" si="9"/>
        <v>Ze weten dat er verschillen zijn tussen talen.</v>
      </c>
      <c r="C196" s="15" t="str">
        <f t="shared" si="10"/>
        <v>Ik weet dat er verschillen zijn tussen de talen die wij op de wereld spreken.</v>
      </c>
      <c r="D196" s="16" t="str">
        <f t="shared" si="11"/>
        <v>Bovenbouw</v>
      </c>
      <c r="E196" s="26">
        <v>8</v>
      </c>
      <c r="F196" s="5" t="s">
        <v>729</v>
      </c>
    </row>
    <row r="197" spans="1:6">
      <c r="A197" s="14" t="s">
        <v>616</v>
      </c>
      <c r="B197" s="15" t="str">
        <f t="shared" si="9"/>
        <v>Ze weten dat er verschillen zijn tussen talen.</v>
      </c>
      <c r="C197" s="15" t="str">
        <f t="shared" si="10"/>
        <v>Ik weet dat er verschillen zijn tussen de talen die wij op de wereld spreken.</v>
      </c>
      <c r="D197" s="16" t="str">
        <f t="shared" si="11"/>
        <v>Bovenbouw</v>
      </c>
      <c r="E197" s="26">
        <v>8</v>
      </c>
      <c r="F197" s="5" t="s">
        <v>740</v>
      </c>
    </row>
    <row r="198" spans="1:6">
      <c r="A198" s="14" t="s">
        <v>616</v>
      </c>
      <c r="B198" s="15" t="str">
        <f t="shared" si="9"/>
        <v>Ze weten dat er verschillen zijn tussen talen.</v>
      </c>
      <c r="C198" s="15" t="str">
        <f t="shared" si="10"/>
        <v>Ik weet dat er verschillen zijn tussen de talen die wij op de wereld spreken.</v>
      </c>
      <c r="D198" s="16" t="str">
        <f t="shared" si="11"/>
        <v>Bovenbouw</v>
      </c>
      <c r="E198" s="26">
        <v>8</v>
      </c>
      <c r="F198" s="5" t="s">
        <v>733</v>
      </c>
    </row>
    <row r="199" spans="1:6">
      <c r="A199" s="14" t="s">
        <v>616</v>
      </c>
      <c r="B199" s="15" t="str">
        <f t="shared" si="9"/>
        <v>Ze weten dat er verschillen zijn tussen talen.</v>
      </c>
      <c r="C199" s="15" t="str">
        <f t="shared" si="10"/>
        <v>Ik weet dat er verschillen zijn tussen de talen die wij op de wereld spreken.</v>
      </c>
      <c r="D199" s="16" t="str">
        <f t="shared" si="11"/>
        <v>Bovenbouw</v>
      </c>
      <c r="E199" s="26">
        <v>8</v>
      </c>
      <c r="F199" s="5" t="s">
        <v>731</v>
      </c>
    </row>
    <row r="200" spans="1:6">
      <c r="A200" s="14" t="s">
        <v>616</v>
      </c>
      <c r="B200" s="15" t="str">
        <f t="shared" si="9"/>
        <v>Ze weten dat er verschillen zijn tussen talen.</v>
      </c>
      <c r="C200" s="15" t="str">
        <f t="shared" si="10"/>
        <v>Ik weet dat er verschillen zijn tussen de talen die wij op de wereld spreken.</v>
      </c>
      <c r="D200" s="16" t="str">
        <f t="shared" si="11"/>
        <v>Bovenbouw</v>
      </c>
      <c r="E200" s="26">
        <v>8</v>
      </c>
      <c r="F200" s="5" t="s">
        <v>784</v>
      </c>
    </row>
    <row r="201" spans="1:6">
      <c r="A201" s="14" t="s">
        <v>616</v>
      </c>
      <c r="B201" s="15" t="str">
        <f t="shared" si="9"/>
        <v>Ze weten dat er verschillen zijn tussen talen.</v>
      </c>
      <c r="C201" s="15" t="str">
        <f t="shared" si="10"/>
        <v>Ik weet dat er verschillen zijn tussen de talen die wij op de wereld spreken.</v>
      </c>
      <c r="D201" s="16" t="str">
        <f t="shared" si="11"/>
        <v>Bovenbouw</v>
      </c>
      <c r="E201" s="25">
        <v>8</v>
      </c>
      <c r="F201" s="17" t="s">
        <v>664</v>
      </c>
    </row>
    <row r="202" spans="1:6">
      <c r="A202" s="9" t="s">
        <v>542</v>
      </c>
      <c r="B202" s="15" t="str">
        <f t="shared" si="9"/>
        <v>Kinderen kunnen beoordelingscriteria voor adequaat taalgebruik opstellen.</v>
      </c>
      <c r="C202" s="15" t="str">
        <f t="shared" si="10"/>
        <v>Ik kan zelf feedbackpunten voor goed spreken bedenken.</v>
      </c>
      <c r="D202" s="16" t="str">
        <f t="shared" si="11"/>
        <v>Bovenbouw</v>
      </c>
      <c r="E202" s="26">
        <v>8</v>
      </c>
      <c r="F202" s="5" t="s">
        <v>732</v>
      </c>
    </row>
    <row r="203" spans="1:6">
      <c r="A203" s="9" t="s">
        <v>542</v>
      </c>
      <c r="B203" s="15" t="str">
        <f t="shared" si="9"/>
        <v>Kinderen kunnen beoordelingscriteria voor adequaat taalgebruik opstellen.</v>
      </c>
      <c r="C203" s="15" t="str">
        <f t="shared" si="10"/>
        <v>Ik kan zelf feedbackpunten voor goed spreken bedenken.</v>
      </c>
      <c r="D203" s="16" t="str">
        <f t="shared" si="11"/>
        <v>Bovenbouw</v>
      </c>
      <c r="E203" s="26">
        <v>8</v>
      </c>
      <c r="F203" s="5" t="s">
        <v>747</v>
      </c>
    </row>
    <row r="204" spans="1:6">
      <c r="A204" s="9" t="s">
        <v>542</v>
      </c>
      <c r="B204" s="15" t="str">
        <f t="shared" si="9"/>
        <v>Kinderen kunnen beoordelingscriteria voor adequaat taalgebruik opstellen.</v>
      </c>
      <c r="C204" s="15" t="str">
        <f t="shared" si="10"/>
        <v>Ik kan zelf feedbackpunten voor goed spreken bedenken.</v>
      </c>
      <c r="D204" s="16" t="str">
        <f t="shared" si="11"/>
        <v>Bovenbouw</v>
      </c>
      <c r="E204" s="26">
        <v>8</v>
      </c>
      <c r="F204" s="5" t="s">
        <v>752</v>
      </c>
    </row>
    <row r="205" spans="1:6">
      <c r="A205" s="9" t="s">
        <v>542</v>
      </c>
      <c r="B205" s="15" t="str">
        <f t="shared" si="9"/>
        <v>Kinderen kunnen beoordelingscriteria voor adequaat taalgebruik opstellen.</v>
      </c>
      <c r="C205" s="15" t="str">
        <f t="shared" si="10"/>
        <v>Ik kan zelf feedbackpunten voor goed spreken bedenken.</v>
      </c>
      <c r="D205" s="16" t="str">
        <f t="shared" si="11"/>
        <v>Bovenbouw</v>
      </c>
      <c r="E205" s="26">
        <v>8</v>
      </c>
      <c r="F205" s="5" t="s">
        <v>748</v>
      </c>
    </row>
    <row r="206" spans="1:6">
      <c r="A206" s="9" t="s">
        <v>542</v>
      </c>
      <c r="B206" s="15" t="str">
        <f t="shared" si="9"/>
        <v>Kinderen kunnen beoordelingscriteria voor adequaat taalgebruik opstellen.</v>
      </c>
      <c r="C206" s="15" t="str">
        <f t="shared" si="10"/>
        <v>Ik kan zelf feedbackpunten voor goed spreken bedenken.</v>
      </c>
      <c r="D206" s="16" t="str">
        <f t="shared" si="11"/>
        <v>Bovenbouw</v>
      </c>
      <c r="E206" s="26">
        <v>8</v>
      </c>
      <c r="F206" s="5" t="s">
        <v>729</v>
      </c>
    </row>
    <row r="207" spans="1:6">
      <c r="A207" s="9" t="s">
        <v>542</v>
      </c>
      <c r="B207" s="15" t="str">
        <f t="shared" si="9"/>
        <v>Kinderen kunnen beoordelingscriteria voor adequaat taalgebruik opstellen.</v>
      </c>
      <c r="C207" s="15" t="str">
        <f t="shared" si="10"/>
        <v>Ik kan zelf feedbackpunten voor goed spreken bedenken.</v>
      </c>
      <c r="D207" s="16" t="str">
        <f t="shared" si="11"/>
        <v>Bovenbouw</v>
      </c>
      <c r="E207" s="26">
        <v>8</v>
      </c>
      <c r="F207" s="5" t="s">
        <v>734</v>
      </c>
    </row>
    <row r="208" spans="1:6">
      <c r="A208" s="9" t="s">
        <v>542</v>
      </c>
      <c r="B208" s="15" t="str">
        <f t="shared" si="9"/>
        <v>Kinderen kunnen beoordelingscriteria voor adequaat taalgebruik opstellen.</v>
      </c>
      <c r="C208" s="15" t="str">
        <f t="shared" si="10"/>
        <v>Ik kan zelf feedbackpunten voor goed spreken bedenken.</v>
      </c>
      <c r="D208" s="16" t="str">
        <f t="shared" si="11"/>
        <v>Bovenbouw</v>
      </c>
      <c r="E208" s="26">
        <v>8</v>
      </c>
      <c r="F208" s="5" t="s">
        <v>740</v>
      </c>
    </row>
    <row r="209" spans="1:6">
      <c r="A209" s="9" t="s">
        <v>542</v>
      </c>
      <c r="B209" s="15" t="str">
        <f t="shared" si="9"/>
        <v>Kinderen kunnen beoordelingscriteria voor adequaat taalgebruik opstellen.</v>
      </c>
      <c r="C209" s="15" t="str">
        <f t="shared" si="10"/>
        <v>Ik kan zelf feedbackpunten voor goed spreken bedenken.</v>
      </c>
      <c r="D209" s="16" t="str">
        <f t="shared" si="11"/>
        <v>Bovenbouw</v>
      </c>
      <c r="E209" s="26">
        <v>8</v>
      </c>
      <c r="F209" s="5" t="s">
        <v>749</v>
      </c>
    </row>
    <row r="210" spans="1:6">
      <c r="A210" s="9" t="s">
        <v>542</v>
      </c>
      <c r="B210" s="15" t="str">
        <f t="shared" si="9"/>
        <v>Kinderen kunnen beoordelingscriteria voor adequaat taalgebruik opstellen.</v>
      </c>
      <c r="C210" s="15" t="str">
        <f t="shared" si="10"/>
        <v>Ik kan zelf feedbackpunten voor goed spreken bedenken.</v>
      </c>
      <c r="D210" s="16" t="str">
        <f t="shared" si="11"/>
        <v>Bovenbouw</v>
      </c>
      <c r="E210" s="26">
        <v>8</v>
      </c>
      <c r="F210" s="5" t="s">
        <v>722</v>
      </c>
    </row>
    <row r="211" spans="1:6">
      <c r="A211" s="9" t="s">
        <v>542</v>
      </c>
      <c r="B211" s="15" t="str">
        <f t="shared" si="9"/>
        <v>Kinderen kunnen beoordelingscriteria voor adequaat taalgebruik opstellen.</v>
      </c>
      <c r="C211" s="15" t="str">
        <f t="shared" si="10"/>
        <v>Ik kan zelf feedbackpunten voor goed spreken bedenken.</v>
      </c>
      <c r="D211" s="16" t="str">
        <f t="shared" si="11"/>
        <v>Bovenbouw</v>
      </c>
      <c r="E211" s="26">
        <v>8</v>
      </c>
      <c r="F211" s="5" t="s">
        <v>733</v>
      </c>
    </row>
    <row r="212" spans="1:6">
      <c r="A212" s="9" t="s">
        <v>542</v>
      </c>
      <c r="B212" s="15" t="str">
        <f t="shared" si="9"/>
        <v>Kinderen kunnen beoordelingscriteria voor adequaat taalgebruik opstellen.</v>
      </c>
      <c r="C212" s="15" t="str">
        <f t="shared" si="10"/>
        <v>Ik kan zelf feedbackpunten voor goed spreken bedenken.</v>
      </c>
      <c r="D212" s="16" t="str">
        <f t="shared" si="11"/>
        <v>Bovenbouw</v>
      </c>
      <c r="E212" s="26">
        <v>8</v>
      </c>
      <c r="F212" s="5" t="s">
        <v>731</v>
      </c>
    </row>
    <row r="213" spans="1:6">
      <c r="A213" s="9" t="s">
        <v>542</v>
      </c>
      <c r="B213" s="15" t="str">
        <f t="shared" si="9"/>
        <v>Kinderen kunnen beoordelingscriteria voor adequaat taalgebruik opstellen.</v>
      </c>
      <c r="C213" s="15" t="str">
        <f t="shared" si="10"/>
        <v>Ik kan zelf feedbackpunten voor goed spreken bedenken.</v>
      </c>
      <c r="D213" s="16" t="str">
        <f t="shared" si="11"/>
        <v>Bovenbouw</v>
      </c>
      <c r="E213" s="26">
        <v>8</v>
      </c>
      <c r="F213" s="5" t="s">
        <v>784</v>
      </c>
    </row>
    <row r="214" spans="1:6">
      <c r="A214" s="9" t="s">
        <v>613</v>
      </c>
      <c r="B214" s="15" t="str">
        <f t="shared" si="9"/>
        <v>Ze kunnen verschillen tussen formeel en informeel taalgebruik verwoorden.</v>
      </c>
      <c r="C214" s="15" t="str">
        <f t="shared" si="10"/>
        <v>Ik kan in mijn eigen woorden uitleggen wat het verschil is tussen formeel en informeel taalgebruik.</v>
      </c>
      <c r="D214" s="16" t="str">
        <f t="shared" si="11"/>
        <v>Bovenbouw</v>
      </c>
      <c r="E214" s="26">
        <v>8</v>
      </c>
      <c r="F214" s="5" t="s">
        <v>732</v>
      </c>
    </row>
    <row r="215" spans="1:6">
      <c r="A215" s="9" t="s">
        <v>613</v>
      </c>
      <c r="B215" s="15" t="str">
        <f t="shared" si="9"/>
        <v>Ze kunnen verschillen tussen formeel en informeel taalgebruik verwoorden.</v>
      </c>
      <c r="C215" s="15" t="str">
        <f t="shared" si="10"/>
        <v>Ik kan in mijn eigen woorden uitleggen wat het verschil is tussen formeel en informeel taalgebruik.</v>
      </c>
      <c r="D215" s="16" t="str">
        <f t="shared" si="11"/>
        <v>Bovenbouw</v>
      </c>
      <c r="E215" s="26">
        <v>8</v>
      </c>
      <c r="F215" s="5" t="s">
        <v>747</v>
      </c>
    </row>
    <row r="216" spans="1:6">
      <c r="A216" s="9" t="s">
        <v>613</v>
      </c>
      <c r="B216" s="15" t="str">
        <f t="shared" si="9"/>
        <v>Ze kunnen verschillen tussen formeel en informeel taalgebruik verwoorden.</v>
      </c>
      <c r="C216" s="15" t="str">
        <f t="shared" si="10"/>
        <v>Ik kan in mijn eigen woorden uitleggen wat het verschil is tussen formeel en informeel taalgebruik.</v>
      </c>
      <c r="D216" s="16" t="str">
        <f t="shared" si="11"/>
        <v>Bovenbouw</v>
      </c>
      <c r="E216" s="26">
        <v>8</v>
      </c>
      <c r="F216" s="5" t="s">
        <v>752</v>
      </c>
    </row>
    <row r="217" spans="1:6">
      <c r="A217" s="9" t="s">
        <v>613</v>
      </c>
      <c r="B217" s="15" t="str">
        <f t="shared" si="9"/>
        <v>Ze kunnen verschillen tussen formeel en informeel taalgebruik verwoorden.</v>
      </c>
      <c r="C217" s="15" t="str">
        <f t="shared" si="10"/>
        <v>Ik kan in mijn eigen woorden uitleggen wat het verschil is tussen formeel en informeel taalgebruik.</v>
      </c>
      <c r="D217" s="16" t="str">
        <f t="shared" si="11"/>
        <v>Bovenbouw</v>
      </c>
      <c r="E217" s="26">
        <v>8</v>
      </c>
      <c r="F217" s="5" t="s">
        <v>748</v>
      </c>
    </row>
    <row r="218" spans="1:6">
      <c r="A218" s="9" t="s">
        <v>613</v>
      </c>
      <c r="B218" s="15" t="str">
        <f t="shared" si="9"/>
        <v>Ze kunnen verschillen tussen formeel en informeel taalgebruik verwoorden.</v>
      </c>
      <c r="C218" s="15" t="str">
        <f t="shared" si="10"/>
        <v>Ik kan in mijn eigen woorden uitleggen wat het verschil is tussen formeel en informeel taalgebruik.</v>
      </c>
      <c r="D218" s="16" t="str">
        <f t="shared" si="11"/>
        <v>Bovenbouw</v>
      </c>
      <c r="E218" s="26">
        <v>8</v>
      </c>
      <c r="F218" s="5" t="s">
        <v>729</v>
      </c>
    </row>
    <row r="219" spans="1:6">
      <c r="A219" s="9" t="s">
        <v>613</v>
      </c>
      <c r="B219" s="15" t="str">
        <f t="shared" si="9"/>
        <v>Ze kunnen verschillen tussen formeel en informeel taalgebruik verwoorden.</v>
      </c>
      <c r="C219" s="15" t="str">
        <f t="shared" si="10"/>
        <v>Ik kan in mijn eigen woorden uitleggen wat het verschil is tussen formeel en informeel taalgebruik.</v>
      </c>
      <c r="D219" s="16" t="str">
        <f t="shared" si="11"/>
        <v>Bovenbouw</v>
      </c>
      <c r="E219" s="26">
        <v>8</v>
      </c>
      <c r="F219" s="5" t="s">
        <v>734</v>
      </c>
    </row>
    <row r="220" spans="1:6">
      <c r="A220" s="9" t="s">
        <v>613</v>
      </c>
      <c r="B220" s="15" t="str">
        <f t="shared" si="9"/>
        <v>Ze kunnen verschillen tussen formeel en informeel taalgebruik verwoorden.</v>
      </c>
      <c r="C220" s="15" t="str">
        <f t="shared" si="10"/>
        <v>Ik kan in mijn eigen woorden uitleggen wat het verschil is tussen formeel en informeel taalgebruik.</v>
      </c>
      <c r="D220" s="16" t="str">
        <f t="shared" si="11"/>
        <v>Bovenbouw</v>
      </c>
      <c r="E220" s="26">
        <v>8</v>
      </c>
      <c r="F220" s="5" t="s">
        <v>740</v>
      </c>
    </row>
    <row r="221" spans="1:6">
      <c r="A221" s="9" t="s">
        <v>613</v>
      </c>
      <c r="B221" s="15" t="str">
        <f t="shared" si="9"/>
        <v>Ze kunnen verschillen tussen formeel en informeel taalgebruik verwoorden.</v>
      </c>
      <c r="C221" s="15" t="str">
        <f t="shared" si="10"/>
        <v>Ik kan in mijn eigen woorden uitleggen wat het verschil is tussen formeel en informeel taalgebruik.</v>
      </c>
      <c r="D221" s="16" t="str">
        <f t="shared" si="11"/>
        <v>Bovenbouw</v>
      </c>
      <c r="E221" s="26">
        <v>8</v>
      </c>
      <c r="F221" s="5" t="s">
        <v>749</v>
      </c>
    </row>
    <row r="222" spans="1:6">
      <c r="A222" s="9" t="s">
        <v>613</v>
      </c>
      <c r="B222" s="15" t="str">
        <f t="shared" si="9"/>
        <v>Ze kunnen verschillen tussen formeel en informeel taalgebruik verwoorden.</v>
      </c>
      <c r="C222" s="15" t="str">
        <f t="shared" si="10"/>
        <v>Ik kan in mijn eigen woorden uitleggen wat het verschil is tussen formeel en informeel taalgebruik.</v>
      </c>
      <c r="D222" s="16" t="str">
        <f t="shared" si="11"/>
        <v>Bovenbouw</v>
      </c>
      <c r="E222" s="26">
        <v>8</v>
      </c>
      <c r="F222" s="5" t="s">
        <v>722</v>
      </c>
    </row>
    <row r="223" spans="1:6">
      <c r="A223" s="9" t="s">
        <v>613</v>
      </c>
      <c r="B223" s="15" t="str">
        <f t="shared" si="9"/>
        <v>Ze kunnen verschillen tussen formeel en informeel taalgebruik verwoorden.</v>
      </c>
      <c r="C223" s="15" t="str">
        <f t="shared" si="10"/>
        <v>Ik kan in mijn eigen woorden uitleggen wat het verschil is tussen formeel en informeel taalgebruik.</v>
      </c>
      <c r="D223" s="16" t="str">
        <f t="shared" si="11"/>
        <v>Bovenbouw</v>
      </c>
      <c r="E223" s="26">
        <v>8</v>
      </c>
      <c r="F223" s="5" t="s">
        <v>733</v>
      </c>
    </row>
    <row r="224" spans="1:6">
      <c r="A224" s="9" t="s">
        <v>613</v>
      </c>
      <c r="B224" s="15" t="str">
        <f t="shared" si="9"/>
        <v>Ze kunnen verschillen tussen formeel en informeel taalgebruik verwoorden.</v>
      </c>
      <c r="C224" s="15" t="str">
        <f t="shared" si="10"/>
        <v>Ik kan in mijn eigen woorden uitleggen wat het verschil is tussen formeel en informeel taalgebruik.</v>
      </c>
      <c r="D224" s="16" t="str">
        <f t="shared" si="11"/>
        <v>Bovenbouw</v>
      </c>
      <c r="E224" s="26">
        <v>8</v>
      </c>
      <c r="F224" s="5" t="s">
        <v>784</v>
      </c>
    </row>
    <row r="225" spans="1:6">
      <c r="A225" s="9" t="s">
        <v>614</v>
      </c>
      <c r="B225" s="15" t="str">
        <f t="shared" si="9"/>
        <v>Ze kunnen verschillen tussen letterlijk en figuurlijk taalgebruik verwoorden.</v>
      </c>
      <c r="C225" s="15" t="str">
        <f t="shared" si="10"/>
        <v>Ik kan in mijn eigen woorden uitleggen wat het verschil is tussen letterlijk en figuurlijk taalgebruik.</v>
      </c>
      <c r="D225" s="16" t="str">
        <f t="shared" si="11"/>
        <v>Bovenbouw</v>
      </c>
      <c r="E225" s="26">
        <v>8</v>
      </c>
      <c r="F225" s="5" t="s">
        <v>751</v>
      </c>
    </row>
    <row r="226" spans="1:6">
      <c r="A226" s="9" t="s">
        <v>614</v>
      </c>
      <c r="B226" s="15" t="str">
        <f t="shared" si="9"/>
        <v>Ze kunnen verschillen tussen letterlijk en figuurlijk taalgebruik verwoorden.</v>
      </c>
      <c r="C226" s="15" t="str">
        <f t="shared" si="10"/>
        <v>Ik kan in mijn eigen woorden uitleggen wat het verschil is tussen letterlijk en figuurlijk taalgebruik.</v>
      </c>
      <c r="D226" s="16" t="str">
        <f t="shared" si="11"/>
        <v>Bovenbouw</v>
      </c>
      <c r="E226" s="26">
        <v>8</v>
      </c>
      <c r="F226" s="5" t="s">
        <v>732</v>
      </c>
    </row>
    <row r="227" spans="1:6">
      <c r="A227" s="14" t="s">
        <v>614</v>
      </c>
      <c r="B227" s="15" t="str">
        <f t="shared" si="9"/>
        <v>Ze kunnen verschillen tussen letterlijk en figuurlijk taalgebruik verwoorden.</v>
      </c>
      <c r="C227" s="15" t="str">
        <f t="shared" si="10"/>
        <v>Ik kan in mijn eigen woorden uitleggen wat het verschil is tussen letterlijk en figuurlijk taalgebruik.</v>
      </c>
      <c r="D227" s="16" t="str">
        <f t="shared" si="11"/>
        <v>Bovenbouw</v>
      </c>
      <c r="E227" s="25">
        <v>8</v>
      </c>
      <c r="F227" s="5" t="s">
        <v>747</v>
      </c>
    </row>
    <row r="228" spans="1:6">
      <c r="A228" s="9" t="s">
        <v>614</v>
      </c>
      <c r="B228" s="15" t="str">
        <f t="shared" si="9"/>
        <v>Ze kunnen verschillen tussen letterlijk en figuurlijk taalgebruik verwoorden.</v>
      </c>
      <c r="C228" s="15" t="str">
        <f t="shared" si="10"/>
        <v>Ik kan in mijn eigen woorden uitleggen wat het verschil is tussen letterlijk en figuurlijk taalgebruik.</v>
      </c>
      <c r="D228" s="16" t="str">
        <f t="shared" si="11"/>
        <v>Bovenbouw</v>
      </c>
      <c r="E228" s="26">
        <v>8</v>
      </c>
      <c r="F228" s="5" t="s">
        <v>752</v>
      </c>
    </row>
    <row r="229" spans="1:6">
      <c r="A229" s="32" t="s">
        <v>614</v>
      </c>
      <c r="B229" s="15" t="str">
        <f t="shared" si="9"/>
        <v>Ze kunnen verschillen tussen letterlijk en figuurlijk taalgebruik verwoorden.</v>
      </c>
      <c r="C229" s="15" t="str">
        <f t="shared" si="10"/>
        <v>Ik kan in mijn eigen woorden uitleggen wat het verschil is tussen letterlijk en figuurlijk taalgebruik.</v>
      </c>
      <c r="D229" s="16" t="str">
        <f t="shared" si="11"/>
        <v>Bovenbouw</v>
      </c>
      <c r="E229" s="40">
        <v>8</v>
      </c>
      <c r="F229" s="17" t="s">
        <v>748</v>
      </c>
    </row>
    <row r="230" spans="1:6">
      <c r="A230" s="9" t="s">
        <v>614</v>
      </c>
      <c r="B230" s="15" t="str">
        <f t="shared" si="9"/>
        <v>Ze kunnen verschillen tussen letterlijk en figuurlijk taalgebruik verwoorden.</v>
      </c>
      <c r="C230" s="15" t="str">
        <f t="shared" si="10"/>
        <v>Ik kan in mijn eigen woorden uitleggen wat het verschil is tussen letterlijk en figuurlijk taalgebruik.</v>
      </c>
      <c r="D230" s="16" t="str">
        <f t="shared" si="11"/>
        <v>Bovenbouw</v>
      </c>
      <c r="E230" s="25">
        <v>8</v>
      </c>
      <c r="F230" s="17" t="s">
        <v>729</v>
      </c>
    </row>
    <row r="231" spans="1:6">
      <c r="A231" s="9" t="s">
        <v>614</v>
      </c>
      <c r="B231" s="15" t="str">
        <f t="shared" si="9"/>
        <v>Ze kunnen verschillen tussen letterlijk en figuurlijk taalgebruik verwoorden.</v>
      </c>
      <c r="C231" s="15" t="str">
        <f t="shared" si="10"/>
        <v>Ik kan in mijn eigen woorden uitleggen wat het verschil is tussen letterlijk en figuurlijk taalgebruik.</v>
      </c>
      <c r="D231" s="16" t="str">
        <f t="shared" si="11"/>
        <v>Bovenbouw</v>
      </c>
      <c r="E231" s="40">
        <v>8</v>
      </c>
      <c r="F231" s="46" t="s">
        <v>734</v>
      </c>
    </row>
    <row r="232" spans="1:6">
      <c r="A232" s="9" t="s">
        <v>614</v>
      </c>
      <c r="B232" s="15" t="str">
        <f t="shared" si="9"/>
        <v>Ze kunnen verschillen tussen letterlijk en figuurlijk taalgebruik verwoorden.</v>
      </c>
      <c r="C232" s="15" t="str">
        <f t="shared" si="10"/>
        <v>Ik kan in mijn eigen woorden uitleggen wat het verschil is tussen letterlijk en figuurlijk taalgebruik.</v>
      </c>
      <c r="D232" s="16" t="str">
        <f t="shared" si="11"/>
        <v>Bovenbouw</v>
      </c>
      <c r="E232" s="27">
        <v>8</v>
      </c>
      <c r="F232" s="20" t="s">
        <v>740</v>
      </c>
    </row>
    <row r="233" spans="1:6">
      <c r="A233" s="9" t="s">
        <v>614</v>
      </c>
      <c r="B233" s="15" t="str">
        <f t="shared" si="9"/>
        <v>Ze kunnen verschillen tussen letterlijk en figuurlijk taalgebruik verwoorden.</v>
      </c>
      <c r="C233" s="15" t="str">
        <f t="shared" si="10"/>
        <v>Ik kan in mijn eigen woorden uitleggen wat het verschil is tussen letterlijk en figuurlijk taalgebruik.</v>
      </c>
      <c r="D233" s="16" t="str">
        <f t="shared" si="11"/>
        <v>Bovenbouw</v>
      </c>
      <c r="E233" s="40">
        <v>8</v>
      </c>
      <c r="F233" s="46" t="s">
        <v>749</v>
      </c>
    </row>
    <row r="234" spans="1:6">
      <c r="A234" s="9" t="s">
        <v>614</v>
      </c>
      <c r="B234" s="15" t="str">
        <f t="shared" si="9"/>
        <v>Ze kunnen verschillen tussen letterlijk en figuurlijk taalgebruik verwoorden.</v>
      </c>
      <c r="C234" s="15" t="str">
        <f t="shared" si="10"/>
        <v>Ik kan in mijn eigen woorden uitleggen wat het verschil is tussen letterlijk en figuurlijk taalgebruik.</v>
      </c>
      <c r="D234" s="16" t="str">
        <f t="shared" si="11"/>
        <v>Bovenbouw</v>
      </c>
      <c r="E234" s="40">
        <v>8</v>
      </c>
      <c r="F234" s="46" t="s">
        <v>722</v>
      </c>
    </row>
    <row r="235" spans="1:6">
      <c r="A235" s="9" t="s">
        <v>614</v>
      </c>
      <c r="B235" s="15" t="str">
        <f t="shared" si="9"/>
        <v>Ze kunnen verschillen tussen letterlijk en figuurlijk taalgebruik verwoorden.</v>
      </c>
      <c r="C235" s="15" t="str">
        <f t="shared" si="10"/>
        <v>Ik kan in mijn eigen woorden uitleggen wat het verschil is tussen letterlijk en figuurlijk taalgebruik.</v>
      </c>
      <c r="D235" s="16" t="str">
        <f t="shared" si="11"/>
        <v>Bovenbouw</v>
      </c>
      <c r="E235" s="26">
        <v>8</v>
      </c>
      <c r="F235" s="5" t="s">
        <v>733</v>
      </c>
    </row>
    <row r="236" spans="1:6">
      <c r="A236" s="9" t="s">
        <v>614</v>
      </c>
      <c r="B236" s="15" t="str">
        <f t="shared" si="9"/>
        <v>Ze kunnen verschillen tussen letterlijk en figuurlijk taalgebruik verwoorden.</v>
      </c>
      <c r="C236" s="15" t="str">
        <f t="shared" si="10"/>
        <v>Ik kan in mijn eigen woorden uitleggen wat het verschil is tussen letterlijk en figuurlijk taalgebruik.</v>
      </c>
      <c r="D236" s="16" t="str">
        <f t="shared" si="11"/>
        <v>Bovenbouw</v>
      </c>
      <c r="E236" s="26">
        <v>8</v>
      </c>
      <c r="F236" s="5" t="s">
        <v>731</v>
      </c>
    </row>
    <row r="237" spans="1:6">
      <c r="A237" s="9" t="s">
        <v>614</v>
      </c>
      <c r="B237" s="15" t="str">
        <f t="shared" si="9"/>
        <v>Ze kunnen verschillen tussen letterlijk en figuurlijk taalgebruik verwoorden.</v>
      </c>
      <c r="C237" s="15" t="str">
        <f t="shared" si="10"/>
        <v>Ik kan in mijn eigen woorden uitleggen wat het verschil is tussen letterlijk en figuurlijk taalgebruik.</v>
      </c>
      <c r="D237" s="16" t="str">
        <f t="shared" si="11"/>
        <v>Bovenbouw</v>
      </c>
      <c r="E237" s="25">
        <v>8</v>
      </c>
      <c r="F237" s="17" t="s">
        <v>784</v>
      </c>
    </row>
    <row r="238" spans="1:6">
      <c r="A238" s="9" t="s">
        <v>614</v>
      </c>
      <c r="B238" s="15" t="str">
        <f t="shared" si="9"/>
        <v>Ze kunnen verschillen tussen letterlijk en figuurlijk taalgebruik verwoorden.</v>
      </c>
      <c r="C238" s="15" t="str">
        <f t="shared" si="10"/>
        <v>Ik kan in mijn eigen woorden uitleggen wat het verschil is tussen letterlijk en figuurlijk taalgebruik.</v>
      </c>
      <c r="D238" s="16" t="str">
        <f t="shared" si="11"/>
        <v>Bovenbouw</v>
      </c>
      <c r="E238" s="26">
        <v>8</v>
      </c>
      <c r="F238" s="5" t="s">
        <v>664</v>
      </c>
    </row>
    <row r="239" spans="1:6">
      <c r="A239" s="9" t="s">
        <v>615</v>
      </c>
      <c r="B239" s="15" t="str">
        <f t="shared" si="9"/>
        <v>Ze kunnen verschillen tussen dialect en standaardtaal verwoorden.</v>
      </c>
      <c r="C239" s="15" t="str">
        <f t="shared" si="10"/>
        <v>Ik kan in mijn eigen woorden het verschil uitleggen tussen een dialect en standaardtaal.</v>
      </c>
      <c r="D239" s="16" t="str">
        <f t="shared" si="11"/>
        <v>Bovenbouw</v>
      </c>
      <c r="E239" s="27">
        <v>8</v>
      </c>
      <c r="F239" s="45" t="s">
        <v>732</v>
      </c>
    </row>
    <row r="240" spans="1:6">
      <c r="A240" s="14" t="s">
        <v>615</v>
      </c>
      <c r="B240" s="15" t="str">
        <f t="shared" si="9"/>
        <v>Ze kunnen verschillen tussen dialect en standaardtaal verwoorden.</v>
      </c>
      <c r="C240" s="15" t="str">
        <f t="shared" si="10"/>
        <v>Ik kan in mijn eigen woorden het verschil uitleggen tussen een dialect en standaardtaal.</v>
      </c>
      <c r="D240" s="16" t="str">
        <f t="shared" si="11"/>
        <v>Bovenbouw</v>
      </c>
      <c r="E240" s="25">
        <v>8</v>
      </c>
      <c r="F240" s="17" t="s">
        <v>752</v>
      </c>
    </row>
    <row r="241" spans="1:6">
      <c r="A241" s="9" t="s">
        <v>615</v>
      </c>
      <c r="B241" s="15" t="str">
        <f t="shared" si="9"/>
        <v>Ze kunnen verschillen tussen dialect en standaardtaal verwoorden.</v>
      </c>
      <c r="C241" s="15" t="str">
        <f t="shared" si="10"/>
        <v>Ik kan in mijn eigen woorden het verschil uitleggen tussen een dialect en standaardtaal.</v>
      </c>
      <c r="D241" s="16" t="str">
        <f t="shared" si="11"/>
        <v>Bovenbouw</v>
      </c>
      <c r="E241" s="26">
        <v>8</v>
      </c>
      <c r="F241" s="5" t="s">
        <v>729</v>
      </c>
    </row>
    <row r="242" spans="1:6">
      <c r="A242" s="9" t="s">
        <v>615</v>
      </c>
      <c r="B242" s="15" t="str">
        <f t="shared" si="9"/>
        <v>Ze kunnen verschillen tussen dialect en standaardtaal verwoorden.</v>
      </c>
      <c r="C242" s="15" t="str">
        <f t="shared" si="10"/>
        <v>Ik kan in mijn eigen woorden het verschil uitleggen tussen een dialect en standaardtaal.</v>
      </c>
      <c r="D242" s="16" t="str">
        <f t="shared" si="11"/>
        <v>Bovenbouw</v>
      </c>
      <c r="E242" s="40">
        <v>8</v>
      </c>
      <c r="F242" s="46" t="s">
        <v>740</v>
      </c>
    </row>
    <row r="243" spans="1:6">
      <c r="A243" s="9" t="s">
        <v>615</v>
      </c>
      <c r="B243" s="15" t="str">
        <f t="shared" si="9"/>
        <v>Ze kunnen verschillen tussen dialect en standaardtaal verwoorden.</v>
      </c>
      <c r="C243" s="15" t="str">
        <f t="shared" si="10"/>
        <v>Ik kan in mijn eigen woorden het verschil uitleggen tussen een dialect en standaardtaal.</v>
      </c>
      <c r="D243" s="16" t="str">
        <f t="shared" si="11"/>
        <v>Bovenbouw</v>
      </c>
      <c r="E243" s="40">
        <v>8</v>
      </c>
      <c r="F243" s="46" t="s">
        <v>733</v>
      </c>
    </row>
    <row r="244" spans="1:6">
      <c r="A244" s="9" t="s">
        <v>615</v>
      </c>
      <c r="B244" s="15" t="str">
        <f t="shared" si="9"/>
        <v>Ze kunnen verschillen tussen dialect en standaardtaal verwoorden.</v>
      </c>
      <c r="C244" s="15" t="str">
        <f t="shared" si="10"/>
        <v>Ik kan in mijn eigen woorden het verschil uitleggen tussen een dialect en standaardtaal.</v>
      </c>
      <c r="D244" s="16" t="str">
        <f t="shared" si="11"/>
        <v>Bovenbouw</v>
      </c>
      <c r="E244" s="26">
        <v>8</v>
      </c>
      <c r="F244" s="5" t="s">
        <v>731</v>
      </c>
    </row>
    <row r="245" spans="1:6">
      <c r="A245" s="9" t="s">
        <v>615</v>
      </c>
      <c r="B245" s="15" t="str">
        <f t="shared" si="9"/>
        <v>Ze kunnen verschillen tussen dialect en standaardtaal verwoorden.</v>
      </c>
      <c r="C245" s="15" t="str">
        <f t="shared" si="10"/>
        <v>Ik kan in mijn eigen woorden het verschil uitleggen tussen een dialect en standaardtaal.</v>
      </c>
      <c r="D245" s="16" t="str">
        <f t="shared" si="11"/>
        <v>Bovenbouw</v>
      </c>
      <c r="E245" s="26">
        <v>8</v>
      </c>
      <c r="F245" s="5" t="s">
        <v>784</v>
      </c>
    </row>
    <row r="246" spans="1:6">
      <c r="A246" s="9" t="s">
        <v>522</v>
      </c>
      <c r="B246" s="15" t="str">
        <f t="shared" si="9"/>
        <v>Kinderen evalueren het taalgebruik van zichzelf en van anderen.</v>
      </c>
      <c r="C246" s="15" t="str">
        <f t="shared" si="10"/>
        <v>Ik denk na over hoe anderen en ikzelf gesproken hebben.</v>
      </c>
      <c r="D246" s="18" t="str">
        <f t="shared" si="11"/>
        <v>Middenbouw</v>
      </c>
      <c r="E246" s="26"/>
      <c r="F246" s="5" t="s">
        <v>521</v>
      </c>
    </row>
    <row r="247" spans="1:6">
      <c r="A247" s="9" t="s">
        <v>522</v>
      </c>
      <c r="B247" s="15" t="str">
        <f t="shared" si="9"/>
        <v>Kinderen evalueren het taalgebruik van zichzelf en van anderen.</v>
      </c>
      <c r="C247" s="15" t="str">
        <f t="shared" si="10"/>
        <v>Ik denk na over hoe anderen en ikzelf gesproken hebben.</v>
      </c>
      <c r="D247" s="16" t="str">
        <f t="shared" si="11"/>
        <v>Middenbouw</v>
      </c>
      <c r="E247" s="40"/>
      <c r="F247" s="33" t="s">
        <v>504</v>
      </c>
    </row>
    <row r="248" spans="1:6">
      <c r="A248" s="14" t="s">
        <v>523</v>
      </c>
      <c r="B248" s="15" t="str">
        <f t="shared" si="9"/>
        <v>Ze controleren het effect van hun taalgedrag.</v>
      </c>
      <c r="C248" s="15" t="str">
        <f t="shared" si="10"/>
        <v>Ik vraag hoe anderen mijn verhaal of spreekbeurt vonden.</v>
      </c>
      <c r="D248" s="16" t="str">
        <f t="shared" si="11"/>
        <v>Middenbouw</v>
      </c>
      <c r="E248" s="25"/>
      <c r="F248" s="17" t="s">
        <v>521</v>
      </c>
    </row>
    <row r="249" spans="1:6">
      <c r="A249" s="14" t="s">
        <v>523</v>
      </c>
      <c r="B249" s="15" t="str">
        <f t="shared" si="9"/>
        <v>Ze controleren het effect van hun taalgedrag.</v>
      </c>
      <c r="C249" s="15" t="str">
        <f t="shared" si="10"/>
        <v>Ik vraag hoe anderen mijn verhaal of spreekbeurt vonden.</v>
      </c>
      <c r="D249" s="16" t="str">
        <f t="shared" si="11"/>
        <v>Middenbouw</v>
      </c>
      <c r="E249" s="26"/>
      <c r="F249" s="5" t="s">
        <v>504</v>
      </c>
    </row>
    <row r="250" spans="1:6">
      <c r="A250" s="14" t="s">
        <v>524</v>
      </c>
      <c r="B250" s="15" t="str">
        <f t="shared" si="9"/>
        <v>Ze reflecteren op een verhaal of presentatie van zichzelf en van anderen.</v>
      </c>
      <c r="C250" s="15" t="str">
        <f t="shared" si="10"/>
        <v>Ik denk na over mijn presentatie of die van een ander.</v>
      </c>
      <c r="D250" s="16" t="str">
        <f t="shared" si="11"/>
        <v>Middenbouw</v>
      </c>
      <c r="E250" s="26"/>
      <c r="F250" s="5" t="s">
        <v>521</v>
      </c>
    </row>
    <row r="251" spans="1:6">
      <c r="A251" s="19" t="s">
        <v>524</v>
      </c>
      <c r="B251" s="15" t="str">
        <f t="shared" si="9"/>
        <v>Ze reflecteren op een verhaal of presentatie van zichzelf en van anderen.</v>
      </c>
      <c r="C251" s="15" t="str">
        <f t="shared" si="10"/>
        <v>Ik denk na over mijn presentatie of die van een ander.</v>
      </c>
      <c r="D251" s="16" t="str">
        <f t="shared" si="11"/>
        <v>Middenbouw</v>
      </c>
      <c r="E251" s="40"/>
      <c r="F251" s="33" t="s">
        <v>504</v>
      </c>
    </row>
    <row r="252" spans="1:6">
      <c r="A252" s="9" t="s">
        <v>525</v>
      </c>
      <c r="B252" s="15" t="str">
        <f t="shared" si="9"/>
        <v>Ze evalueren het luisterproces van zichzelf en van anderen.</v>
      </c>
      <c r="C252" s="15" t="str">
        <f t="shared" si="10"/>
        <v>Ik denk na over hoe een ander of ikzelf geluisterd hebben.</v>
      </c>
      <c r="D252" s="16" t="str">
        <f t="shared" si="11"/>
        <v>Middenbouw</v>
      </c>
      <c r="E252" s="26"/>
      <c r="F252" s="5" t="s">
        <v>521</v>
      </c>
    </row>
    <row r="253" spans="1:6">
      <c r="A253" s="9" t="s">
        <v>525</v>
      </c>
      <c r="B253" s="15" t="str">
        <f t="shared" si="9"/>
        <v>Ze evalueren het luisterproces van zichzelf en van anderen.</v>
      </c>
      <c r="C253" s="15" t="str">
        <f t="shared" si="10"/>
        <v>Ik denk na over hoe een ander of ikzelf geluisterd hebben.</v>
      </c>
      <c r="D253" s="16" t="str">
        <f t="shared" si="11"/>
        <v>Middenbouw</v>
      </c>
      <c r="E253" s="26"/>
      <c r="F253" s="5" t="s">
        <v>504</v>
      </c>
    </row>
    <row r="254" spans="1:6">
      <c r="A254" s="9" t="s">
        <v>526</v>
      </c>
      <c r="B254" s="15" t="str">
        <f t="shared" si="9"/>
        <v>Ze evalueren argumentaties van zichzelf en van anderen.</v>
      </c>
      <c r="C254" s="15" t="str">
        <f t="shared" si="10"/>
        <v>Ik denk na hoe ik een volgende keer mijn verhaal of spreekbeurt kan verbeteren.</v>
      </c>
      <c r="D254" s="16" t="str">
        <f t="shared" si="11"/>
        <v>Middenbouw</v>
      </c>
      <c r="E254" s="26"/>
      <c r="F254" s="5" t="s">
        <v>521</v>
      </c>
    </row>
    <row r="255" spans="1:6">
      <c r="A255" s="9" t="s">
        <v>526</v>
      </c>
      <c r="B255" s="15" t="str">
        <f t="shared" si="9"/>
        <v>Ze evalueren argumentaties van zichzelf en van anderen.</v>
      </c>
      <c r="C255" s="15" t="str">
        <f t="shared" si="10"/>
        <v>Ik denk na hoe ik een volgende keer mijn verhaal of spreekbeurt kan verbeteren.</v>
      </c>
      <c r="D255" s="16" t="str">
        <f t="shared" si="11"/>
        <v>Middenbouw</v>
      </c>
      <c r="E255" s="26"/>
      <c r="F255" s="5" t="s">
        <v>504</v>
      </c>
    </row>
    <row r="256" spans="1:6">
      <c r="A256" s="9" t="s">
        <v>542</v>
      </c>
      <c r="B256" s="15" t="str">
        <f t="shared" si="9"/>
        <v>Kinderen kunnen beoordelingscriteria voor adequaat taalgebruik opstellen.</v>
      </c>
      <c r="C256" s="15" t="str">
        <f t="shared" si="10"/>
        <v>Ik kan zelf feedbackpunten voor goed spreken bedenken.</v>
      </c>
      <c r="D256" s="16" t="str">
        <f t="shared" si="11"/>
        <v>Bovenbouw</v>
      </c>
      <c r="E256" s="26"/>
      <c r="F256" s="5" t="s">
        <v>541</v>
      </c>
    </row>
    <row r="257" spans="1:6">
      <c r="A257" s="9" t="s">
        <v>522</v>
      </c>
      <c r="B257" s="15" t="str">
        <f t="shared" ref="B257:B275" si="12">IF(A257="1.7.1","Kinderen evalueren het taalgebruik van zichzelf en van anderen.",IF(A257="1.7.2","Ze controleren het effect van hun taalgedrag.",IF(A257="1.7.3","Ze reflecteren op een verhaal of presentatie van zichzelf en van anderen.",IF(A257="1.7.4","Ze evalueren het luisterproces van zichzelf en van anderen.",IF(A257="1.7.5","Ze evalueren argumentaties van zichzelf en van anderen.",IF(A257="1.7.6","Kinderen kunnen beoordelingscriteria voor adequaat taalgebruik opstellen.",IF(A257="1.7.7","Ze kunnen verschillen tussen formeel en informeel taalgebruik verwoorden.",IF(A257="1.7.8","Ze kunnen verschillen tussen letterlijk en figuurlijk taalgebruik verwoorden.",IF(A257="1.7.9","Ze kunnen verschillen tussen dialect en standaardtaal verwoorden.",IF(A257="1.7.10","Ze weten dat er verschillen zijn tussen talen.","Voer tussendoel in"))))))))))</f>
        <v>Kinderen evalueren het taalgebruik van zichzelf en van anderen.</v>
      </c>
      <c r="C257" s="15" t="str">
        <f t="shared" ref="C257:C275" si="13">IF(A257="1.7.1","Ik denk na over hoe anderen en ikzelf gesproken hebben.",IF(A257="1.7.2","Ik vraag hoe anderen mijn verhaal of spreekbeurt vonden.",IF(A257="1.7.3","Ik denk na over mijn presentatie of die van een ander.",IF(A257="1.7.4","Ik denk na over hoe een ander of ikzelf geluisterd hebben.",IF(A257="1.7.5","Ik denk na hoe ik een volgende keer mijn verhaal of spreekbeurt kan verbeteren.",IF(A257="1.7.6","Ik kan zelf feedbackpunten voor goed spreken bedenken.",IF(A257="1.7.7","Ik kan in mijn eigen woorden uitleggen wat het verschil is tussen formeel en informeel taalgebruik.",IF(A257="1.7.8","Ik kan in mijn eigen woorden uitleggen wat het verschil is tussen letterlijk en figuurlijk taalgebruik.",IF(A257="1.7.9","Ik kan in mijn eigen woorden het verschil uitleggen tussen een dialect en standaardtaal.",IF(A257="1.7.10","Ik weet dat er verschillen zijn tussen de talen die wij op de wereld spreken.","Voer tussendoel in"))))))))))</f>
        <v>Ik denk na over hoe anderen en ikzelf gesproken hebben.</v>
      </c>
      <c r="D257" s="16" t="str">
        <f t="shared" ref="D257:D275" si="14">IF(A257="1.7.1","Middenbouw",IF(A257="1.7.2","Middenbouw",IF(A257="1.7.3","Middenbouw",IF(A257="1.7.4","Middenbouw",IF(A257="1.7.5","Middenbouw",IF(A257="1.7.6","Bovenbouw",IF(A257="1.7.7","Bovenbouw",IF(A257="1.7.8","Bovenbouw",IF(A257="1.7.9","Bovenbouw",IF(A257="1.7.10","Bovenbouw","Onbepaald"))))))))))</f>
        <v>Middenbouw</v>
      </c>
      <c r="E257" s="26">
        <v>5</v>
      </c>
      <c r="F257" s="5" t="s">
        <v>631</v>
      </c>
    </row>
    <row r="258" spans="1:6">
      <c r="A258" s="9" t="s">
        <v>614</v>
      </c>
      <c r="B258" s="15" t="str">
        <f t="shared" si="12"/>
        <v>Ze kunnen verschillen tussen letterlijk en figuurlijk taalgebruik verwoorden.</v>
      </c>
      <c r="C258" s="15" t="str">
        <f t="shared" si="13"/>
        <v>Ik kan in mijn eigen woorden uitleggen wat het verschil is tussen letterlijk en figuurlijk taalgebruik.</v>
      </c>
      <c r="D258" s="16" t="str">
        <f t="shared" si="14"/>
        <v>Bovenbouw</v>
      </c>
      <c r="E258" s="26">
        <v>6</v>
      </c>
      <c r="F258" s="5" t="s">
        <v>703</v>
      </c>
    </row>
    <row r="259" spans="1:6">
      <c r="A259" s="9" t="s">
        <v>614</v>
      </c>
      <c r="B259" s="15" t="str">
        <f t="shared" si="12"/>
        <v>Ze kunnen verschillen tussen letterlijk en figuurlijk taalgebruik verwoorden.</v>
      </c>
      <c r="C259" s="15" t="str">
        <f t="shared" si="13"/>
        <v>Ik kan in mijn eigen woorden uitleggen wat het verschil is tussen letterlijk en figuurlijk taalgebruik.</v>
      </c>
      <c r="D259" s="16" t="str">
        <f t="shared" si="14"/>
        <v>Bovenbouw</v>
      </c>
      <c r="E259" s="26">
        <v>6</v>
      </c>
      <c r="F259" s="5" t="s">
        <v>801</v>
      </c>
    </row>
    <row r="260" spans="1:6">
      <c r="A260" s="9" t="s">
        <v>614</v>
      </c>
      <c r="B260" s="15" t="str">
        <f t="shared" si="12"/>
        <v>Ze kunnen verschillen tussen letterlijk en figuurlijk taalgebruik verwoorden.</v>
      </c>
      <c r="C260" s="15" t="str">
        <f t="shared" si="13"/>
        <v>Ik kan in mijn eigen woorden uitleggen wat het verschil is tussen letterlijk en figuurlijk taalgebruik.</v>
      </c>
      <c r="D260" s="16" t="str">
        <f t="shared" si="14"/>
        <v>Bovenbouw</v>
      </c>
      <c r="E260" s="26">
        <v>6</v>
      </c>
      <c r="F260" s="5" t="s">
        <v>802</v>
      </c>
    </row>
    <row r="261" spans="1:6">
      <c r="A261" s="9" t="s">
        <v>614</v>
      </c>
      <c r="B261" s="15" t="str">
        <f t="shared" si="12"/>
        <v>Ze kunnen verschillen tussen letterlijk en figuurlijk taalgebruik verwoorden.</v>
      </c>
      <c r="C261" s="15" t="str">
        <f t="shared" si="13"/>
        <v>Ik kan in mijn eigen woorden uitleggen wat het verschil is tussen letterlijk en figuurlijk taalgebruik.</v>
      </c>
      <c r="D261" s="16" t="str">
        <f t="shared" si="14"/>
        <v>Bovenbouw</v>
      </c>
      <c r="E261" s="26">
        <v>7</v>
      </c>
      <c r="F261" s="5" t="s">
        <v>808</v>
      </c>
    </row>
    <row r="262" spans="1:6">
      <c r="A262" s="9" t="s">
        <v>613</v>
      </c>
      <c r="B262" s="15" t="str">
        <f t="shared" si="12"/>
        <v>Ze kunnen verschillen tussen formeel en informeel taalgebruik verwoorden.</v>
      </c>
      <c r="C262" s="15" t="str">
        <f t="shared" si="13"/>
        <v>Ik kan in mijn eigen woorden uitleggen wat het verschil is tussen formeel en informeel taalgebruik.</v>
      </c>
      <c r="D262" s="16" t="str">
        <f t="shared" si="14"/>
        <v>Bovenbouw</v>
      </c>
      <c r="E262" s="26">
        <v>7</v>
      </c>
      <c r="F262" s="5" t="s">
        <v>810</v>
      </c>
    </row>
    <row r="263" spans="1:6">
      <c r="A263" s="9" t="s">
        <v>542</v>
      </c>
      <c r="B263" s="15" t="str">
        <f t="shared" si="12"/>
        <v>Kinderen kunnen beoordelingscriteria voor adequaat taalgebruik opstellen.</v>
      </c>
      <c r="C263" s="15" t="str">
        <f t="shared" si="13"/>
        <v>Ik kan zelf feedbackpunten voor goed spreken bedenken.</v>
      </c>
      <c r="D263" s="16" t="str">
        <f t="shared" si="14"/>
        <v>Bovenbouw</v>
      </c>
      <c r="E263" s="26">
        <v>7</v>
      </c>
      <c r="F263" s="5" t="s">
        <v>810</v>
      </c>
    </row>
    <row r="264" spans="1:6">
      <c r="A264" s="9" t="s">
        <v>542</v>
      </c>
      <c r="B264" s="15" t="str">
        <f t="shared" si="12"/>
        <v>Kinderen kunnen beoordelingscriteria voor adequaat taalgebruik opstellen.</v>
      </c>
      <c r="C264" s="15" t="str">
        <f t="shared" si="13"/>
        <v>Ik kan zelf feedbackpunten voor goed spreken bedenken.</v>
      </c>
      <c r="D264" s="16" t="str">
        <f t="shared" si="14"/>
        <v>Bovenbouw</v>
      </c>
      <c r="E264" s="26">
        <v>7</v>
      </c>
      <c r="F264" s="5" t="s">
        <v>639</v>
      </c>
    </row>
    <row r="265" spans="1:6">
      <c r="A265" s="9" t="s">
        <v>613</v>
      </c>
      <c r="B265" s="15" t="str">
        <f t="shared" si="12"/>
        <v>Ze kunnen verschillen tussen formeel en informeel taalgebruik verwoorden.</v>
      </c>
      <c r="C265" s="15" t="str">
        <f t="shared" si="13"/>
        <v>Ik kan in mijn eigen woorden uitleggen wat het verschil is tussen formeel en informeel taalgebruik.</v>
      </c>
      <c r="D265" s="16" t="str">
        <f t="shared" si="14"/>
        <v>Bovenbouw</v>
      </c>
      <c r="E265" s="26">
        <v>7</v>
      </c>
      <c r="F265" s="5" t="s">
        <v>639</v>
      </c>
    </row>
    <row r="266" spans="1:6">
      <c r="A266" s="9" t="s">
        <v>613</v>
      </c>
      <c r="B266" s="15" t="str">
        <f t="shared" si="12"/>
        <v>Ze kunnen verschillen tussen formeel en informeel taalgebruik verwoorden.</v>
      </c>
      <c r="C266" s="15" t="str">
        <f t="shared" si="13"/>
        <v>Ik kan in mijn eigen woorden uitleggen wat het verschil is tussen formeel en informeel taalgebruik.</v>
      </c>
      <c r="D266" s="16" t="str">
        <f t="shared" si="14"/>
        <v>Bovenbouw</v>
      </c>
      <c r="E266" s="26">
        <v>7</v>
      </c>
      <c r="F266" s="5" t="s">
        <v>811</v>
      </c>
    </row>
    <row r="267" spans="1:6">
      <c r="A267" s="9" t="s">
        <v>614</v>
      </c>
      <c r="B267" s="15" t="str">
        <f t="shared" si="12"/>
        <v>Ze kunnen verschillen tussen letterlijk en figuurlijk taalgebruik verwoorden.</v>
      </c>
      <c r="C267" s="15" t="str">
        <f t="shared" si="13"/>
        <v>Ik kan in mijn eigen woorden uitleggen wat het verschil is tussen letterlijk en figuurlijk taalgebruik.</v>
      </c>
      <c r="D267" s="16" t="str">
        <f t="shared" si="14"/>
        <v>Bovenbouw</v>
      </c>
      <c r="E267" s="26">
        <v>7</v>
      </c>
      <c r="F267" s="5" t="s">
        <v>811</v>
      </c>
    </row>
    <row r="268" spans="1:6">
      <c r="A268" s="9" t="s">
        <v>615</v>
      </c>
      <c r="B268" s="15" t="str">
        <f t="shared" si="12"/>
        <v>Ze kunnen verschillen tussen dialect en standaardtaal verwoorden.</v>
      </c>
      <c r="C268" s="15" t="str">
        <f t="shared" si="13"/>
        <v>Ik kan in mijn eigen woorden het verschil uitleggen tussen een dialect en standaardtaal.</v>
      </c>
      <c r="D268" s="16" t="str">
        <f t="shared" si="14"/>
        <v>Bovenbouw</v>
      </c>
      <c r="E268" s="26">
        <v>7</v>
      </c>
      <c r="F268" s="5" t="s">
        <v>812</v>
      </c>
    </row>
    <row r="269" spans="1:6">
      <c r="A269" s="9" t="s">
        <v>616</v>
      </c>
      <c r="B269" s="15" t="str">
        <f t="shared" si="12"/>
        <v>Ze weten dat er verschillen zijn tussen talen.</v>
      </c>
      <c r="C269" s="15" t="str">
        <f t="shared" si="13"/>
        <v>Ik weet dat er verschillen zijn tussen de talen die wij op de wereld spreken.</v>
      </c>
      <c r="D269" s="16" t="str">
        <f t="shared" si="14"/>
        <v>Bovenbouw</v>
      </c>
      <c r="E269" s="26">
        <v>7</v>
      </c>
      <c r="F269" s="5" t="s">
        <v>812</v>
      </c>
    </row>
    <row r="270" spans="1:6">
      <c r="A270" s="9" t="s">
        <v>614</v>
      </c>
      <c r="B270" s="15" t="str">
        <f t="shared" si="12"/>
        <v>Ze kunnen verschillen tussen letterlijk en figuurlijk taalgebruik verwoorden.</v>
      </c>
      <c r="C270" s="15" t="str">
        <f t="shared" si="13"/>
        <v>Ik kan in mijn eigen woorden uitleggen wat het verschil is tussen letterlijk en figuurlijk taalgebruik.</v>
      </c>
      <c r="D270" s="16" t="str">
        <f t="shared" si="14"/>
        <v>Bovenbouw</v>
      </c>
      <c r="E270" s="26">
        <v>7</v>
      </c>
      <c r="F270" s="5" t="s">
        <v>813</v>
      </c>
    </row>
    <row r="271" spans="1:6">
      <c r="A271" s="9" t="s">
        <v>542</v>
      </c>
      <c r="B271" s="15" t="str">
        <f t="shared" si="12"/>
        <v>Kinderen kunnen beoordelingscriteria voor adequaat taalgebruik opstellen.</v>
      </c>
      <c r="C271" s="15" t="str">
        <f t="shared" si="13"/>
        <v>Ik kan zelf feedbackpunten voor goed spreken bedenken.</v>
      </c>
      <c r="D271" s="16" t="str">
        <f t="shared" si="14"/>
        <v>Bovenbouw</v>
      </c>
      <c r="E271" s="26">
        <v>7</v>
      </c>
      <c r="F271" s="5" t="s">
        <v>814</v>
      </c>
    </row>
    <row r="272" spans="1:6">
      <c r="A272" s="9" t="s">
        <v>613</v>
      </c>
      <c r="B272" s="15" t="str">
        <f t="shared" si="12"/>
        <v>Ze kunnen verschillen tussen formeel en informeel taalgebruik verwoorden.</v>
      </c>
      <c r="C272" s="15" t="str">
        <f t="shared" si="13"/>
        <v>Ik kan in mijn eigen woorden uitleggen wat het verschil is tussen formeel en informeel taalgebruik.</v>
      </c>
      <c r="D272" s="16" t="str">
        <f t="shared" si="14"/>
        <v>Bovenbouw</v>
      </c>
      <c r="E272" s="26">
        <v>7</v>
      </c>
      <c r="F272" s="5" t="s">
        <v>814</v>
      </c>
    </row>
    <row r="273" spans="1:6">
      <c r="A273" s="9" t="s">
        <v>613</v>
      </c>
      <c r="B273" s="15" t="str">
        <f t="shared" si="12"/>
        <v>Ze kunnen verschillen tussen formeel en informeel taalgebruik verwoorden.</v>
      </c>
      <c r="C273" s="15" t="str">
        <f t="shared" si="13"/>
        <v>Ik kan in mijn eigen woorden uitleggen wat het verschil is tussen formeel en informeel taalgebruik.</v>
      </c>
      <c r="D273" s="16" t="str">
        <f t="shared" si="14"/>
        <v>Bovenbouw</v>
      </c>
      <c r="E273" s="26">
        <v>8</v>
      </c>
      <c r="F273" s="5" t="s">
        <v>817</v>
      </c>
    </row>
    <row r="274" spans="1:6">
      <c r="A274" s="9" t="s">
        <v>615</v>
      </c>
      <c r="B274" s="15" t="str">
        <f t="shared" si="12"/>
        <v>Ze kunnen verschillen tussen dialect en standaardtaal verwoorden.</v>
      </c>
      <c r="C274" s="15" t="str">
        <f t="shared" si="13"/>
        <v>Ik kan in mijn eigen woorden het verschil uitleggen tussen een dialect en standaardtaal.</v>
      </c>
      <c r="D274" s="16" t="str">
        <f t="shared" si="14"/>
        <v>Bovenbouw</v>
      </c>
      <c r="E274" s="26">
        <v>8</v>
      </c>
      <c r="F274" s="5" t="s">
        <v>817</v>
      </c>
    </row>
    <row r="275" spans="1:6">
      <c r="A275" s="9" t="s">
        <v>616</v>
      </c>
      <c r="B275" s="15" t="str">
        <f t="shared" si="12"/>
        <v>Ze weten dat er verschillen zijn tussen talen.</v>
      </c>
      <c r="C275" s="15" t="str">
        <f t="shared" si="13"/>
        <v>Ik weet dat er verschillen zijn tussen de talen die wij op de wereld spreken.</v>
      </c>
      <c r="D275" s="16" t="str">
        <f t="shared" si="14"/>
        <v>Bovenbouw</v>
      </c>
      <c r="E275" s="26">
        <v>8</v>
      </c>
      <c r="F275" s="5" t="s">
        <v>818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dimension ref="A1:F542"/>
  <sheetViews>
    <sheetView topLeftCell="A332" zoomScale="80" zoomScaleNormal="80" zoomScalePageLayoutView="125" workbookViewId="0"/>
  </sheetViews>
  <sheetFormatPr defaultColWidth="11.42578125" defaultRowHeight="14.25"/>
  <cols>
    <col min="1" max="1" width="12" style="9" customWidth="1"/>
    <col min="2" max="2" width="67.85546875" style="15" customWidth="1"/>
    <col min="3" max="3" width="59.85546875" style="15" customWidth="1"/>
    <col min="4" max="4" width="16.42578125" style="18" customWidth="1"/>
    <col min="5" max="5" width="11.42578125" style="26"/>
    <col min="6" max="6" width="64" style="5" customWidth="1"/>
    <col min="7" max="16384" width="11.42578125" style="5"/>
  </cols>
  <sheetData>
    <row r="1" spans="1:6">
      <c r="A1" s="10" t="s">
        <v>0</v>
      </c>
      <c r="B1" s="11" t="s">
        <v>4</v>
      </c>
      <c r="C1" s="11" t="s">
        <v>794</v>
      </c>
      <c r="D1" s="12" t="s">
        <v>1</v>
      </c>
      <c r="E1" s="37" t="s">
        <v>2</v>
      </c>
      <c r="F1" s="13" t="s">
        <v>3</v>
      </c>
    </row>
    <row r="2" spans="1:6">
      <c r="A2" s="14" t="s">
        <v>502</v>
      </c>
      <c r="B2" s="15" t="str">
        <f t="shared" ref="B2:B65" si="0">IF(A2="1.8.1","Kinderen maken gebruik van rijm en ritme in zelfgemaakte gedichten.",IF(A2="1.8.2","Ze kunnen onderscheid maken tussen verschillende woordsoorten.",IF(A2="1.8.3","Ze kennen de regels voor verbuiging van naamwoorden.",IF(A2="1.8.4","Ze kennen de regels voor vervoeging van werkwoorden.",IF(A2="1.8.5","Ze kunnen verschillende genres in mondelinge teksten onderscheiden.",IF(A2="1.8.6","Kinderen kunnen gezegdes en spreekwoorden begrijpen en toepassen.",IF(A2="1.8.7","Ze reflecteren op zinsbouw en zinsconstructie.",IF(A2="1.8.8","Ze analyseren gedichten.",IF(A2="1.8.9","Ze kunnen zelf gedichten maken.",IF(A2="1.8.10","Ze zijn in staat expressieve taalvormen te declameren.","Voer tussendoel in"))))))))))</f>
        <v>Kinderen maken gebruik van rijm en ritme in zelfgemaakte gedichten.</v>
      </c>
      <c r="C2" s="15" t="str">
        <f t="shared" ref="C2:C65" si="1">IF(A2="1.8.1","Ik kan gedichten maken die een ritme hebben en rijmen.",IF(A2="1.8.2","Ik herken verschillende woordsoorten.",IF(A2="1.8.3","Ik weet dat woorden kunnen veranderen.",IF(A2="1.8.4","Ik schrijf werkwoorden op de juiste wijze als het onderwerp en/of de tijd verandert.",IF(A2="1.8.5","Ik herken verschillende tekstsoorten.",IF(A2="1.8.6","Ik begrijp verschillende gezegdes en spreekwoorden en kan deze in mijn eigen woorden uitleggen of gebruiken.",IF(A2="1.8.7","Ik kan vertellen wat ik van mijn eigen gebruik van woorden en zinnen in een gesprek, vertelling of presentatie vind.",IF(A2="1.8.8","Ik kan verschillende dichtsoorten herkennen en benoemen.",IF(A2="1.8.9","Ik kan verschillende dichtsoorten schrijven of vertellen.",IF(A2="1.8.10","Ik kan verhaal- en dichtsoorten beeldend voordragen.","Voer tussendoel in"))))))))))</f>
        <v>Ik kan gedichten maken die een ritme hebben en rijmen.</v>
      </c>
      <c r="D2" s="16" t="str">
        <f t="shared" ref="D2:D65" si="2">IF(A2="1.8.1","Middenbouw",IF(A2="1.8.2","Middenbouw",IF(A2="1.8.3","Middenbouw",IF(A2="1.8.4","Middenbouw",IF(A2="1.8.5","Middenbouw",IF(A2="1.8.6","Bovenbouw",IF(A2="1.8.7","Bovenbouw",IF(A2="1.8.8","Bovenbouw",IF(A2="1.8.9","Bovenbouw",IF(A2="1.8.10","Bovenbouw","Onbepaald"))))))))))</f>
        <v>Middenbouw</v>
      </c>
      <c r="E2" s="25">
        <v>3</v>
      </c>
      <c r="F2" s="17" t="s">
        <v>714</v>
      </c>
    </row>
    <row r="3" spans="1:6">
      <c r="A3" s="14" t="s">
        <v>618</v>
      </c>
      <c r="B3" s="15" t="str">
        <f t="shared" si="0"/>
        <v>Ze kunnen verschillende genres in mondelinge teksten onderscheiden.</v>
      </c>
      <c r="C3" s="15" t="str">
        <f t="shared" si="1"/>
        <v>Ik herken verschillende tekstsoorten.</v>
      </c>
      <c r="D3" s="16" t="str">
        <f t="shared" si="2"/>
        <v>Middenbouw</v>
      </c>
      <c r="E3" s="26">
        <v>3</v>
      </c>
      <c r="F3" s="5" t="s">
        <v>711</v>
      </c>
    </row>
    <row r="4" spans="1:6">
      <c r="A4" s="14" t="s">
        <v>618</v>
      </c>
      <c r="B4" s="15" t="str">
        <f t="shared" si="0"/>
        <v>Ze kunnen verschillende genres in mondelinge teksten onderscheiden.</v>
      </c>
      <c r="C4" s="15" t="str">
        <f t="shared" si="1"/>
        <v>Ik herken verschillende tekstsoorten.</v>
      </c>
      <c r="D4" s="16" t="str">
        <f t="shared" si="2"/>
        <v>Middenbouw</v>
      </c>
      <c r="E4" s="26">
        <v>3</v>
      </c>
      <c r="F4" s="17" t="s">
        <v>715</v>
      </c>
    </row>
    <row r="5" spans="1:6">
      <c r="A5" s="14" t="s">
        <v>502</v>
      </c>
      <c r="B5" s="15" t="str">
        <f t="shared" si="0"/>
        <v>Kinderen maken gebruik van rijm en ritme in zelfgemaakte gedichten.</v>
      </c>
      <c r="C5" s="15" t="str">
        <f t="shared" si="1"/>
        <v>Ik kan gedichten maken die een ritme hebben en rijmen.</v>
      </c>
      <c r="D5" s="16" t="str">
        <f t="shared" si="2"/>
        <v>Middenbouw</v>
      </c>
      <c r="E5" s="25">
        <v>4</v>
      </c>
      <c r="F5" s="17" t="s">
        <v>696</v>
      </c>
    </row>
    <row r="6" spans="1:6">
      <c r="A6" s="14" t="s">
        <v>502</v>
      </c>
      <c r="B6" s="15" t="str">
        <f t="shared" si="0"/>
        <v>Kinderen maken gebruik van rijm en ritme in zelfgemaakte gedichten.</v>
      </c>
      <c r="C6" s="15" t="str">
        <f t="shared" si="1"/>
        <v>Ik kan gedichten maken die een ritme hebben en rijmen.</v>
      </c>
      <c r="D6" s="16" t="str">
        <f t="shared" si="2"/>
        <v>Middenbouw</v>
      </c>
      <c r="E6" s="25">
        <v>4</v>
      </c>
      <c r="F6" s="17" t="s">
        <v>791</v>
      </c>
    </row>
    <row r="7" spans="1:6">
      <c r="A7" s="9" t="s">
        <v>502</v>
      </c>
      <c r="B7" s="15" t="str">
        <f t="shared" si="0"/>
        <v>Kinderen maken gebruik van rijm en ritme in zelfgemaakte gedichten.</v>
      </c>
      <c r="C7" s="15" t="str">
        <f t="shared" si="1"/>
        <v>Ik kan gedichten maken die een ritme hebben en rijmen.</v>
      </c>
      <c r="D7" s="16" t="str">
        <f t="shared" si="2"/>
        <v>Middenbouw</v>
      </c>
      <c r="E7" s="37">
        <v>4</v>
      </c>
      <c r="F7" s="13" t="s">
        <v>656</v>
      </c>
    </row>
    <row r="8" spans="1:6">
      <c r="A8" s="9" t="s">
        <v>502</v>
      </c>
      <c r="B8" s="15" t="str">
        <f t="shared" si="0"/>
        <v>Kinderen maken gebruik van rijm en ritme in zelfgemaakte gedichten.</v>
      </c>
      <c r="C8" s="15" t="str">
        <f t="shared" si="1"/>
        <v>Ik kan gedichten maken die een ritme hebben en rijmen.</v>
      </c>
      <c r="D8" s="16" t="str">
        <f t="shared" si="2"/>
        <v>Middenbouw</v>
      </c>
      <c r="E8" s="37">
        <v>4</v>
      </c>
      <c r="F8" s="13" t="s">
        <v>658</v>
      </c>
    </row>
    <row r="9" spans="1:6">
      <c r="A9" s="14" t="s">
        <v>6</v>
      </c>
      <c r="B9" s="15" t="str">
        <f t="shared" si="0"/>
        <v>Ze kunnen onderscheid maken tussen verschillende woordsoorten.</v>
      </c>
      <c r="C9" s="15" t="str">
        <f t="shared" si="1"/>
        <v>Ik herken verschillende woordsoorten.</v>
      </c>
      <c r="D9" s="16" t="str">
        <f t="shared" si="2"/>
        <v>Middenbouw</v>
      </c>
      <c r="E9" s="26">
        <v>4</v>
      </c>
      <c r="F9" s="17" t="s">
        <v>791</v>
      </c>
    </row>
    <row r="10" spans="1:6">
      <c r="A10" s="14" t="s">
        <v>6</v>
      </c>
      <c r="B10" s="15" t="str">
        <f t="shared" si="0"/>
        <v>Ze kunnen onderscheid maken tussen verschillende woordsoorten.</v>
      </c>
      <c r="C10" s="15" t="str">
        <f t="shared" si="1"/>
        <v>Ik herken verschillende woordsoorten.</v>
      </c>
      <c r="D10" s="16" t="str">
        <f t="shared" si="2"/>
        <v>Middenbouw</v>
      </c>
      <c r="E10" s="26">
        <v>4</v>
      </c>
      <c r="F10" s="17" t="s">
        <v>670</v>
      </c>
    </row>
    <row r="11" spans="1:6">
      <c r="A11" s="14" t="s">
        <v>6</v>
      </c>
      <c r="B11" s="15" t="str">
        <f t="shared" si="0"/>
        <v>Ze kunnen onderscheid maken tussen verschillende woordsoorten.</v>
      </c>
      <c r="C11" s="15" t="str">
        <f t="shared" si="1"/>
        <v>Ik herken verschillende woordsoorten.</v>
      </c>
      <c r="D11" s="16" t="str">
        <f t="shared" si="2"/>
        <v>Middenbouw</v>
      </c>
      <c r="E11" s="26">
        <v>4</v>
      </c>
      <c r="F11" s="17" t="s">
        <v>672</v>
      </c>
    </row>
    <row r="12" spans="1:6">
      <c r="A12" s="14" t="s">
        <v>6</v>
      </c>
      <c r="B12" s="15" t="str">
        <f t="shared" si="0"/>
        <v>Ze kunnen onderscheid maken tussen verschillende woordsoorten.</v>
      </c>
      <c r="C12" s="15" t="str">
        <f t="shared" si="1"/>
        <v>Ik herken verschillende woordsoorten.</v>
      </c>
      <c r="D12" s="16" t="str">
        <f t="shared" si="2"/>
        <v>Middenbouw</v>
      </c>
      <c r="E12" s="38">
        <v>4</v>
      </c>
      <c r="F12" s="30" t="s">
        <v>658</v>
      </c>
    </row>
    <row r="13" spans="1:6">
      <c r="A13" s="14" t="s">
        <v>6</v>
      </c>
      <c r="B13" s="15" t="str">
        <f t="shared" si="0"/>
        <v>Ze kunnen onderscheid maken tussen verschillende woordsoorten.</v>
      </c>
      <c r="C13" s="15" t="str">
        <f t="shared" si="1"/>
        <v>Ik herken verschillende woordsoorten.</v>
      </c>
      <c r="D13" s="16" t="str">
        <f t="shared" si="2"/>
        <v>Middenbouw</v>
      </c>
      <c r="E13" s="38">
        <v>4</v>
      </c>
      <c r="F13" s="30" t="s">
        <v>656</v>
      </c>
    </row>
    <row r="14" spans="1:6">
      <c r="A14" s="14" t="s">
        <v>6</v>
      </c>
      <c r="B14" s="15" t="str">
        <f t="shared" si="0"/>
        <v>Ze kunnen onderscheid maken tussen verschillende woordsoorten.</v>
      </c>
      <c r="C14" s="15" t="str">
        <f t="shared" si="1"/>
        <v>Ik herken verschillende woordsoorten.</v>
      </c>
      <c r="D14" s="16" t="str">
        <f t="shared" si="2"/>
        <v>Middenbouw</v>
      </c>
      <c r="E14" s="38">
        <v>4</v>
      </c>
      <c r="F14" s="30" t="s">
        <v>673</v>
      </c>
    </row>
    <row r="15" spans="1:6">
      <c r="A15" s="14" t="s">
        <v>6</v>
      </c>
      <c r="B15" s="15" t="str">
        <f t="shared" si="0"/>
        <v>Ze kunnen onderscheid maken tussen verschillende woordsoorten.</v>
      </c>
      <c r="C15" s="15" t="str">
        <f t="shared" si="1"/>
        <v>Ik herken verschillende woordsoorten.</v>
      </c>
      <c r="D15" s="16" t="str">
        <f t="shared" si="2"/>
        <v>Middenbouw</v>
      </c>
      <c r="E15" s="38">
        <v>4</v>
      </c>
      <c r="F15" s="30" t="s">
        <v>674</v>
      </c>
    </row>
    <row r="16" spans="1:6">
      <c r="A16" s="14" t="s">
        <v>7</v>
      </c>
      <c r="B16" s="15" t="str">
        <f t="shared" si="0"/>
        <v>Ze kennen de regels voor verbuiging van naamwoorden.</v>
      </c>
      <c r="C16" s="15" t="str">
        <f t="shared" si="1"/>
        <v>Ik weet dat woorden kunnen veranderen.</v>
      </c>
      <c r="D16" s="16" t="str">
        <f t="shared" si="2"/>
        <v>Middenbouw</v>
      </c>
      <c r="E16" s="26">
        <v>4</v>
      </c>
      <c r="F16" s="5" t="s">
        <v>791</v>
      </c>
    </row>
    <row r="17" spans="1:6">
      <c r="A17" s="14" t="s">
        <v>7</v>
      </c>
      <c r="B17" s="15" t="str">
        <f t="shared" si="0"/>
        <v>Ze kennen de regels voor verbuiging van naamwoorden.</v>
      </c>
      <c r="C17" s="15" t="str">
        <f t="shared" si="1"/>
        <v>Ik weet dat woorden kunnen veranderen.</v>
      </c>
      <c r="D17" s="16" t="str">
        <f t="shared" si="2"/>
        <v>Middenbouw</v>
      </c>
      <c r="E17" s="26">
        <v>4</v>
      </c>
      <c r="F17" s="5" t="s">
        <v>670</v>
      </c>
    </row>
    <row r="18" spans="1:6">
      <c r="A18" s="14" t="s">
        <v>7</v>
      </c>
      <c r="B18" s="15" t="str">
        <f t="shared" si="0"/>
        <v>Ze kennen de regels voor verbuiging van naamwoorden.</v>
      </c>
      <c r="C18" s="15" t="str">
        <f t="shared" si="1"/>
        <v>Ik weet dat woorden kunnen veranderen.</v>
      </c>
      <c r="D18" s="16" t="str">
        <f t="shared" si="2"/>
        <v>Middenbouw</v>
      </c>
      <c r="E18" s="26">
        <v>4</v>
      </c>
      <c r="F18" s="5" t="s">
        <v>672</v>
      </c>
    </row>
    <row r="19" spans="1:6">
      <c r="A19" s="14" t="s">
        <v>7</v>
      </c>
      <c r="B19" s="15" t="str">
        <f t="shared" si="0"/>
        <v>Ze kennen de regels voor verbuiging van naamwoorden.</v>
      </c>
      <c r="C19" s="15" t="str">
        <f t="shared" si="1"/>
        <v>Ik weet dat woorden kunnen veranderen.</v>
      </c>
      <c r="D19" s="16" t="str">
        <f t="shared" si="2"/>
        <v>Middenbouw</v>
      </c>
      <c r="E19" s="38">
        <v>4</v>
      </c>
      <c r="F19" s="30" t="s">
        <v>658</v>
      </c>
    </row>
    <row r="20" spans="1:6">
      <c r="A20" s="14" t="s">
        <v>7</v>
      </c>
      <c r="B20" s="15" t="str">
        <f t="shared" si="0"/>
        <v>Ze kennen de regels voor verbuiging van naamwoorden.</v>
      </c>
      <c r="C20" s="15" t="str">
        <f t="shared" si="1"/>
        <v>Ik weet dat woorden kunnen veranderen.</v>
      </c>
      <c r="D20" s="16" t="str">
        <f t="shared" si="2"/>
        <v>Middenbouw</v>
      </c>
      <c r="E20" s="26">
        <v>4</v>
      </c>
      <c r="F20" s="5" t="s">
        <v>652</v>
      </c>
    </row>
    <row r="21" spans="1:6">
      <c r="A21" s="14" t="s">
        <v>7</v>
      </c>
      <c r="B21" s="15" t="str">
        <f t="shared" si="0"/>
        <v>Ze kennen de regels voor verbuiging van naamwoorden.</v>
      </c>
      <c r="C21" s="15" t="str">
        <f t="shared" si="1"/>
        <v>Ik weet dat woorden kunnen veranderen.</v>
      </c>
      <c r="D21" s="16" t="str">
        <f t="shared" si="2"/>
        <v>Middenbouw</v>
      </c>
      <c r="E21" s="38">
        <v>4</v>
      </c>
      <c r="F21" s="30" t="s">
        <v>673</v>
      </c>
    </row>
    <row r="22" spans="1:6">
      <c r="A22" s="9" t="s">
        <v>8</v>
      </c>
      <c r="B22" s="15" t="str">
        <f t="shared" si="0"/>
        <v>Ze kennen de regels voor vervoeging van werkwoorden.</v>
      </c>
      <c r="C22" s="15" t="str">
        <f t="shared" si="1"/>
        <v>Ik schrijf werkwoorden op de juiste wijze als het onderwerp en/of de tijd verandert.</v>
      </c>
      <c r="D22" s="16" t="str">
        <f t="shared" si="2"/>
        <v>Middenbouw</v>
      </c>
      <c r="E22" s="26">
        <v>4</v>
      </c>
      <c r="F22" s="5" t="s">
        <v>670</v>
      </c>
    </row>
    <row r="23" spans="1:6">
      <c r="A23" s="9" t="s">
        <v>8</v>
      </c>
      <c r="B23" s="15" t="str">
        <f t="shared" si="0"/>
        <v>Ze kennen de regels voor vervoeging van werkwoorden.</v>
      </c>
      <c r="C23" s="15" t="str">
        <f t="shared" si="1"/>
        <v>Ik schrijf werkwoorden op de juiste wijze als het onderwerp en/of de tijd verandert.</v>
      </c>
      <c r="D23" s="16" t="str">
        <f t="shared" si="2"/>
        <v>Middenbouw</v>
      </c>
      <c r="E23" s="26">
        <v>4</v>
      </c>
      <c r="F23" s="5" t="s">
        <v>672</v>
      </c>
    </row>
    <row r="24" spans="1:6">
      <c r="A24" s="9" t="s">
        <v>8</v>
      </c>
      <c r="B24" s="15" t="str">
        <f t="shared" si="0"/>
        <v>Ze kennen de regels voor vervoeging van werkwoorden.</v>
      </c>
      <c r="C24" s="15" t="str">
        <f t="shared" si="1"/>
        <v>Ik schrijf werkwoorden op de juiste wijze als het onderwerp en/of de tijd verandert.</v>
      </c>
      <c r="D24" s="16" t="str">
        <f t="shared" si="2"/>
        <v>Middenbouw</v>
      </c>
      <c r="E24" s="38">
        <v>4</v>
      </c>
      <c r="F24" s="30" t="s">
        <v>658</v>
      </c>
    </row>
    <row r="25" spans="1:6">
      <c r="A25" s="9" t="s">
        <v>8</v>
      </c>
      <c r="B25" s="15" t="str">
        <f t="shared" si="0"/>
        <v>Ze kennen de regels voor vervoeging van werkwoorden.</v>
      </c>
      <c r="C25" s="15" t="str">
        <f t="shared" si="1"/>
        <v>Ik schrijf werkwoorden op de juiste wijze als het onderwerp en/of de tijd verandert.</v>
      </c>
      <c r="D25" s="16" t="str">
        <f t="shared" si="2"/>
        <v>Middenbouw</v>
      </c>
      <c r="E25" s="26">
        <v>4</v>
      </c>
      <c r="F25" s="5" t="s">
        <v>652</v>
      </c>
    </row>
    <row r="26" spans="1:6">
      <c r="A26" s="9" t="s">
        <v>8</v>
      </c>
      <c r="B26" s="15" t="str">
        <f t="shared" si="0"/>
        <v>Ze kennen de regels voor vervoeging van werkwoorden.</v>
      </c>
      <c r="C26" s="15" t="str">
        <f t="shared" si="1"/>
        <v>Ik schrijf werkwoorden op de juiste wijze als het onderwerp en/of de tijd verandert.</v>
      </c>
      <c r="D26" s="16" t="str">
        <f t="shared" si="2"/>
        <v>Middenbouw</v>
      </c>
      <c r="E26" s="38">
        <v>4</v>
      </c>
      <c r="F26" s="30" t="s">
        <v>673</v>
      </c>
    </row>
    <row r="27" spans="1:6">
      <c r="A27" s="14" t="s">
        <v>618</v>
      </c>
      <c r="B27" s="15" t="str">
        <f t="shared" si="0"/>
        <v>Ze kunnen verschillende genres in mondelinge teksten onderscheiden.</v>
      </c>
      <c r="C27" s="15" t="str">
        <f t="shared" si="1"/>
        <v>Ik herken verschillende tekstsoorten.</v>
      </c>
      <c r="D27" s="16" t="str">
        <f t="shared" si="2"/>
        <v>Middenbouw</v>
      </c>
      <c r="E27" s="26">
        <v>4</v>
      </c>
      <c r="F27" s="17" t="s">
        <v>696</v>
      </c>
    </row>
    <row r="28" spans="1:6">
      <c r="A28" s="14" t="s">
        <v>618</v>
      </c>
      <c r="B28" s="15" t="str">
        <f t="shared" si="0"/>
        <v>Ze kunnen verschillende genres in mondelinge teksten onderscheiden.</v>
      </c>
      <c r="C28" s="15" t="str">
        <f t="shared" si="1"/>
        <v>Ik herken verschillende tekstsoorten.</v>
      </c>
      <c r="D28" s="16" t="str">
        <f t="shared" si="2"/>
        <v>Middenbouw</v>
      </c>
      <c r="E28" s="26">
        <v>4</v>
      </c>
      <c r="F28" s="17" t="s">
        <v>716</v>
      </c>
    </row>
    <row r="29" spans="1:6">
      <c r="A29" s="14" t="s">
        <v>618</v>
      </c>
      <c r="B29" s="15" t="str">
        <f t="shared" si="0"/>
        <v>Ze kunnen verschillende genres in mondelinge teksten onderscheiden.</v>
      </c>
      <c r="C29" s="15" t="str">
        <f t="shared" si="1"/>
        <v>Ik herken verschillende tekstsoorten.</v>
      </c>
      <c r="D29" s="16" t="str">
        <f t="shared" si="2"/>
        <v>Middenbouw</v>
      </c>
      <c r="E29" s="26">
        <v>4</v>
      </c>
      <c r="F29" s="17" t="s">
        <v>704</v>
      </c>
    </row>
    <row r="30" spans="1:6">
      <c r="A30" s="9" t="s">
        <v>618</v>
      </c>
      <c r="B30" s="15" t="str">
        <f t="shared" si="0"/>
        <v>Ze kunnen verschillende genres in mondelinge teksten onderscheiden.</v>
      </c>
      <c r="C30" s="15" t="str">
        <f t="shared" si="1"/>
        <v>Ik herken verschillende tekstsoorten.</v>
      </c>
      <c r="D30" s="16" t="str">
        <f t="shared" si="2"/>
        <v>Middenbouw</v>
      </c>
      <c r="E30" s="26">
        <v>4</v>
      </c>
      <c r="F30" s="5" t="s">
        <v>658</v>
      </c>
    </row>
    <row r="31" spans="1:6">
      <c r="A31" s="14" t="s">
        <v>502</v>
      </c>
      <c r="B31" s="15" t="str">
        <f t="shared" si="0"/>
        <v>Kinderen maken gebruik van rijm en ritme in zelfgemaakte gedichten.</v>
      </c>
      <c r="C31" s="15" t="str">
        <f t="shared" si="1"/>
        <v>Ik kan gedichten maken die een ritme hebben en rijmen.</v>
      </c>
      <c r="D31" s="16" t="str">
        <f t="shared" si="2"/>
        <v>Middenbouw</v>
      </c>
      <c r="E31" s="25">
        <v>5</v>
      </c>
      <c r="F31" s="17" t="s">
        <v>717</v>
      </c>
    </row>
    <row r="32" spans="1:6">
      <c r="A32" s="14" t="s">
        <v>502</v>
      </c>
      <c r="B32" s="15" t="str">
        <f t="shared" si="0"/>
        <v>Kinderen maken gebruik van rijm en ritme in zelfgemaakte gedichten.</v>
      </c>
      <c r="C32" s="15" t="str">
        <f t="shared" si="1"/>
        <v>Ik kan gedichten maken die een ritme hebben en rijmen.</v>
      </c>
      <c r="D32" s="16" t="str">
        <f t="shared" si="2"/>
        <v>Middenbouw</v>
      </c>
      <c r="E32" s="25">
        <v>5</v>
      </c>
      <c r="F32" s="17" t="s">
        <v>696</v>
      </c>
    </row>
    <row r="33" spans="1:6">
      <c r="A33" s="9" t="s">
        <v>502</v>
      </c>
      <c r="B33" s="15" t="str">
        <f t="shared" si="0"/>
        <v>Kinderen maken gebruik van rijm en ritme in zelfgemaakte gedichten.</v>
      </c>
      <c r="C33" s="15" t="str">
        <f t="shared" si="1"/>
        <v>Ik kan gedichten maken die een ritme hebben en rijmen.</v>
      </c>
      <c r="D33" s="16" t="str">
        <f t="shared" si="2"/>
        <v>Middenbouw</v>
      </c>
      <c r="E33" s="37">
        <v>5</v>
      </c>
      <c r="F33" s="13" t="s">
        <v>648</v>
      </c>
    </row>
    <row r="34" spans="1:6">
      <c r="A34" s="9" t="s">
        <v>502</v>
      </c>
      <c r="B34" s="15" t="str">
        <f t="shared" si="0"/>
        <v>Kinderen maken gebruik van rijm en ritme in zelfgemaakte gedichten.</v>
      </c>
      <c r="C34" s="15" t="str">
        <f t="shared" si="1"/>
        <v>Ik kan gedichten maken die een ritme hebben en rijmen.</v>
      </c>
      <c r="D34" s="16" t="str">
        <f t="shared" si="2"/>
        <v>Middenbouw</v>
      </c>
      <c r="E34" s="37">
        <v>5</v>
      </c>
      <c r="F34" s="13" t="s">
        <v>633</v>
      </c>
    </row>
    <row r="35" spans="1:6">
      <c r="A35" s="14" t="s">
        <v>6</v>
      </c>
      <c r="B35" s="15" t="str">
        <f t="shared" si="0"/>
        <v>Ze kunnen onderscheid maken tussen verschillende woordsoorten.</v>
      </c>
      <c r="C35" s="15" t="str">
        <f t="shared" si="1"/>
        <v>Ik herken verschillende woordsoorten.</v>
      </c>
      <c r="D35" s="16" t="str">
        <f t="shared" si="2"/>
        <v>Middenbouw</v>
      </c>
      <c r="E35" s="26">
        <v>5</v>
      </c>
      <c r="F35" s="17" t="s">
        <v>703</v>
      </c>
    </row>
    <row r="36" spans="1:6">
      <c r="A36" s="14" t="s">
        <v>6</v>
      </c>
      <c r="B36" s="15" t="str">
        <f t="shared" si="0"/>
        <v>Ze kunnen onderscheid maken tussen verschillende woordsoorten.</v>
      </c>
      <c r="C36" s="15" t="str">
        <f t="shared" si="1"/>
        <v>Ik herken verschillende woordsoorten.</v>
      </c>
      <c r="D36" s="16" t="str">
        <f t="shared" si="2"/>
        <v>Middenbouw</v>
      </c>
      <c r="E36" s="26">
        <v>5</v>
      </c>
      <c r="F36" s="17" t="s">
        <v>705</v>
      </c>
    </row>
    <row r="37" spans="1:6">
      <c r="A37" s="19" t="s">
        <v>6</v>
      </c>
      <c r="B37" s="15" t="str">
        <f t="shared" si="0"/>
        <v>Ze kunnen onderscheid maken tussen verschillende woordsoorten.</v>
      </c>
      <c r="C37" s="15" t="str">
        <f t="shared" si="1"/>
        <v>Ik herken verschillende woordsoorten.</v>
      </c>
      <c r="D37" s="16" t="str">
        <f t="shared" si="2"/>
        <v>Middenbouw</v>
      </c>
      <c r="E37" s="26">
        <v>5</v>
      </c>
      <c r="F37" s="20" t="s">
        <v>718</v>
      </c>
    </row>
    <row r="38" spans="1:6">
      <c r="A38" s="19" t="s">
        <v>6</v>
      </c>
      <c r="B38" s="15" t="str">
        <f t="shared" si="0"/>
        <v>Ze kunnen onderscheid maken tussen verschillende woordsoorten.</v>
      </c>
      <c r="C38" s="15" t="str">
        <f t="shared" si="1"/>
        <v>Ik herken verschillende woordsoorten.</v>
      </c>
      <c r="D38" s="16" t="str">
        <f t="shared" si="2"/>
        <v>Middenbouw</v>
      </c>
      <c r="E38" s="38">
        <v>5</v>
      </c>
      <c r="F38" s="36" t="s">
        <v>659</v>
      </c>
    </row>
    <row r="39" spans="1:6">
      <c r="A39" s="19" t="s">
        <v>6</v>
      </c>
      <c r="B39" s="15" t="str">
        <f t="shared" si="0"/>
        <v>Ze kunnen onderscheid maken tussen verschillende woordsoorten.</v>
      </c>
      <c r="C39" s="15" t="str">
        <f t="shared" si="1"/>
        <v>Ik herken verschillende woordsoorten.</v>
      </c>
      <c r="D39" s="16" t="str">
        <f t="shared" si="2"/>
        <v>Middenbouw</v>
      </c>
      <c r="E39" s="38">
        <v>5</v>
      </c>
      <c r="F39" s="36" t="s">
        <v>633</v>
      </c>
    </row>
    <row r="40" spans="1:6">
      <c r="A40" s="19" t="s">
        <v>6</v>
      </c>
      <c r="B40" s="15" t="str">
        <f t="shared" si="0"/>
        <v>Ze kunnen onderscheid maken tussen verschillende woordsoorten.</v>
      </c>
      <c r="C40" s="15" t="str">
        <f t="shared" si="1"/>
        <v>Ik herken verschillende woordsoorten.</v>
      </c>
      <c r="D40" s="16" t="str">
        <f t="shared" si="2"/>
        <v>Middenbouw</v>
      </c>
      <c r="E40" s="38">
        <v>5</v>
      </c>
      <c r="F40" s="36" t="s">
        <v>631</v>
      </c>
    </row>
    <row r="41" spans="1:6">
      <c r="A41" s="19" t="s">
        <v>7</v>
      </c>
      <c r="B41" s="15" t="str">
        <f t="shared" si="0"/>
        <v>Ze kennen de regels voor verbuiging van naamwoorden.</v>
      </c>
      <c r="C41" s="15" t="str">
        <f t="shared" si="1"/>
        <v>Ik weet dat woorden kunnen veranderen.</v>
      </c>
      <c r="D41" s="16" t="str">
        <f t="shared" si="2"/>
        <v>Middenbouw</v>
      </c>
      <c r="E41" s="26">
        <v>5</v>
      </c>
      <c r="F41" s="20" t="s">
        <v>720</v>
      </c>
    </row>
    <row r="42" spans="1:6">
      <c r="A42" s="19" t="s">
        <v>7</v>
      </c>
      <c r="B42" s="15" t="str">
        <f t="shared" si="0"/>
        <v>Ze kennen de regels voor verbuiging van naamwoorden.</v>
      </c>
      <c r="C42" s="15" t="str">
        <f t="shared" si="1"/>
        <v>Ik weet dat woorden kunnen veranderen.</v>
      </c>
      <c r="D42" s="16" t="str">
        <f t="shared" si="2"/>
        <v>Middenbouw</v>
      </c>
      <c r="E42" s="26">
        <v>5</v>
      </c>
      <c r="F42" s="20" t="s">
        <v>721</v>
      </c>
    </row>
    <row r="43" spans="1:6">
      <c r="A43" s="19" t="s">
        <v>7</v>
      </c>
      <c r="B43" s="15" t="str">
        <f t="shared" si="0"/>
        <v>Ze kennen de regels voor verbuiging van naamwoorden.</v>
      </c>
      <c r="C43" s="15" t="str">
        <f t="shared" si="1"/>
        <v>Ik weet dat woorden kunnen veranderen.</v>
      </c>
      <c r="D43" s="16" t="str">
        <f t="shared" si="2"/>
        <v>Middenbouw</v>
      </c>
      <c r="E43" s="38">
        <v>5</v>
      </c>
      <c r="F43" s="36" t="s">
        <v>648</v>
      </c>
    </row>
    <row r="44" spans="1:6">
      <c r="A44" s="19" t="s">
        <v>7</v>
      </c>
      <c r="B44" s="15" t="str">
        <f t="shared" si="0"/>
        <v>Ze kennen de regels voor verbuiging van naamwoorden.</v>
      </c>
      <c r="C44" s="15" t="str">
        <f t="shared" si="1"/>
        <v>Ik weet dat woorden kunnen veranderen.</v>
      </c>
      <c r="D44" s="16" t="str">
        <f t="shared" si="2"/>
        <v>Middenbouw</v>
      </c>
      <c r="E44" s="38">
        <v>5</v>
      </c>
      <c r="F44" s="36" t="s">
        <v>633</v>
      </c>
    </row>
    <row r="45" spans="1:6">
      <c r="A45" s="19" t="s">
        <v>7</v>
      </c>
      <c r="B45" s="15" t="str">
        <f t="shared" si="0"/>
        <v>Ze kennen de regels voor verbuiging van naamwoorden.</v>
      </c>
      <c r="C45" s="15" t="str">
        <f t="shared" si="1"/>
        <v>Ik weet dat woorden kunnen veranderen.</v>
      </c>
      <c r="D45" s="16" t="str">
        <f t="shared" si="2"/>
        <v>Middenbouw</v>
      </c>
      <c r="E45" s="38">
        <v>5</v>
      </c>
      <c r="F45" s="36" t="s">
        <v>631</v>
      </c>
    </row>
    <row r="46" spans="1:6">
      <c r="A46" s="19" t="s">
        <v>7</v>
      </c>
      <c r="B46" s="15" t="str">
        <f t="shared" si="0"/>
        <v>Ze kennen de regels voor verbuiging van naamwoorden.</v>
      </c>
      <c r="C46" s="15" t="str">
        <f t="shared" si="1"/>
        <v>Ik weet dat woorden kunnen veranderen.</v>
      </c>
      <c r="D46" s="16" t="str">
        <f t="shared" si="2"/>
        <v>Middenbouw</v>
      </c>
      <c r="E46" s="38">
        <v>5</v>
      </c>
      <c r="F46" s="36" t="s">
        <v>659</v>
      </c>
    </row>
    <row r="47" spans="1:6">
      <c r="A47" s="19" t="s">
        <v>8</v>
      </c>
      <c r="B47" s="15" t="str">
        <f t="shared" si="0"/>
        <v>Ze kennen de regels voor vervoeging van werkwoorden.</v>
      </c>
      <c r="C47" s="15" t="str">
        <f t="shared" si="1"/>
        <v>Ik schrijf werkwoorden op de juiste wijze als het onderwerp en/of de tijd verandert.</v>
      </c>
      <c r="D47" s="16" t="str">
        <f t="shared" si="2"/>
        <v>Middenbouw</v>
      </c>
      <c r="E47" s="26">
        <v>5</v>
      </c>
      <c r="F47" s="20" t="s">
        <v>720</v>
      </c>
    </row>
    <row r="48" spans="1:6">
      <c r="A48" s="19" t="s">
        <v>8</v>
      </c>
      <c r="B48" s="15" t="str">
        <f t="shared" si="0"/>
        <v>Ze kennen de regels voor vervoeging van werkwoorden.</v>
      </c>
      <c r="C48" s="15" t="str">
        <f t="shared" si="1"/>
        <v>Ik schrijf werkwoorden op de juiste wijze als het onderwerp en/of de tijd verandert.</v>
      </c>
      <c r="D48" s="16" t="str">
        <f t="shared" si="2"/>
        <v>Middenbouw</v>
      </c>
      <c r="E48" s="26">
        <v>5</v>
      </c>
      <c r="F48" s="20" t="s">
        <v>721</v>
      </c>
    </row>
    <row r="49" spans="1:6">
      <c r="A49" s="19" t="s">
        <v>8</v>
      </c>
      <c r="B49" s="15" t="str">
        <f t="shared" si="0"/>
        <v>Ze kennen de regels voor vervoeging van werkwoorden.</v>
      </c>
      <c r="C49" s="15" t="str">
        <f t="shared" si="1"/>
        <v>Ik schrijf werkwoorden op de juiste wijze als het onderwerp en/of de tijd verandert.</v>
      </c>
      <c r="D49" s="16" t="str">
        <f t="shared" si="2"/>
        <v>Middenbouw</v>
      </c>
      <c r="E49" s="38">
        <v>5</v>
      </c>
      <c r="F49" s="36" t="s">
        <v>659</v>
      </c>
    </row>
    <row r="50" spans="1:6">
      <c r="A50" s="19" t="s">
        <v>8</v>
      </c>
      <c r="B50" s="15" t="str">
        <f t="shared" si="0"/>
        <v>Ze kennen de regels voor vervoeging van werkwoorden.</v>
      </c>
      <c r="C50" s="15" t="str">
        <f t="shared" si="1"/>
        <v>Ik schrijf werkwoorden op de juiste wijze als het onderwerp en/of de tijd verandert.</v>
      </c>
      <c r="D50" s="16" t="str">
        <f t="shared" si="2"/>
        <v>Middenbouw</v>
      </c>
      <c r="E50" s="38">
        <v>5</v>
      </c>
      <c r="F50" s="36" t="s">
        <v>648</v>
      </c>
    </row>
    <row r="51" spans="1:6">
      <c r="A51" s="19" t="s">
        <v>8</v>
      </c>
      <c r="B51" s="15" t="str">
        <f t="shared" si="0"/>
        <v>Ze kennen de regels voor vervoeging van werkwoorden.</v>
      </c>
      <c r="C51" s="15" t="str">
        <f t="shared" si="1"/>
        <v>Ik schrijf werkwoorden op de juiste wijze als het onderwerp en/of de tijd verandert.</v>
      </c>
      <c r="D51" s="16" t="str">
        <f t="shared" si="2"/>
        <v>Middenbouw</v>
      </c>
      <c r="E51" s="38">
        <v>5</v>
      </c>
      <c r="F51" s="36" t="s">
        <v>633</v>
      </c>
    </row>
    <row r="52" spans="1:6">
      <c r="A52" s="19" t="s">
        <v>8</v>
      </c>
      <c r="B52" s="15" t="str">
        <f t="shared" si="0"/>
        <v>Ze kennen de regels voor vervoeging van werkwoorden.</v>
      </c>
      <c r="C52" s="15" t="str">
        <f t="shared" si="1"/>
        <v>Ik schrijf werkwoorden op de juiste wijze als het onderwerp en/of de tijd verandert.</v>
      </c>
      <c r="D52" s="16" t="str">
        <f t="shared" si="2"/>
        <v>Middenbouw</v>
      </c>
      <c r="E52" s="38">
        <v>5</v>
      </c>
      <c r="F52" s="36" t="s">
        <v>631</v>
      </c>
    </row>
    <row r="53" spans="1:6">
      <c r="A53" s="19" t="s">
        <v>618</v>
      </c>
      <c r="B53" s="15" t="str">
        <f t="shared" si="0"/>
        <v>Ze kunnen verschillende genres in mondelinge teksten onderscheiden.</v>
      </c>
      <c r="C53" s="15" t="str">
        <f t="shared" si="1"/>
        <v>Ik herken verschillende tekstsoorten.</v>
      </c>
      <c r="D53" s="16" t="str">
        <f t="shared" si="2"/>
        <v>Middenbouw</v>
      </c>
      <c r="E53" s="26">
        <v>5</v>
      </c>
      <c r="F53" s="20" t="s">
        <v>703</v>
      </c>
    </row>
    <row r="54" spans="1:6">
      <c r="A54" s="19" t="s">
        <v>618</v>
      </c>
      <c r="B54" s="15" t="str">
        <f t="shared" si="0"/>
        <v>Ze kunnen verschillende genres in mondelinge teksten onderscheiden.</v>
      </c>
      <c r="C54" s="15" t="str">
        <f t="shared" si="1"/>
        <v>Ik herken verschillende tekstsoorten.</v>
      </c>
      <c r="D54" s="16" t="str">
        <f t="shared" si="2"/>
        <v>Middenbouw</v>
      </c>
      <c r="E54" s="26">
        <v>5</v>
      </c>
      <c r="F54" s="20" t="s">
        <v>717</v>
      </c>
    </row>
    <row r="55" spans="1:6">
      <c r="A55" s="19" t="s">
        <v>618</v>
      </c>
      <c r="B55" s="15" t="str">
        <f t="shared" si="0"/>
        <v>Ze kunnen verschillende genres in mondelinge teksten onderscheiden.</v>
      </c>
      <c r="C55" s="15" t="str">
        <f t="shared" si="1"/>
        <v>Ik herken verschillende tekstsoorten.</v>
      </c>
      <c r="D55" s="16" t="str">
        <f t="shared" si="2"/>
        <v>Middenbouw</v>
      </c>
      <c r="E55" s="26">
        <v>5</v>
      </c>
      <c r="F55" s="20" t="s">
        <v>705</v>
      </c>
    </row>
    <row r="56" spans="1:6">
      <c r="A56" s="19" t="s">
        <v>618</v>
      </c>
      <c r="B56" s="15" t="str">
        <f t="shared" si="0"/>
        <v>Ze kunnen verschillende genres in mondelinge teksten onderscheiden.</v>
      </c>
      <c r="C56" s="15" t="str">
        <f t="shared" si="1"/>
        <v>Ik herken verschillende tekstsoorten.</v>
      </c>
      <c r="D56" s="16" t="str">
        <f t="shared" si="2"/>
        <v>Middenbouw</v>
      </c>
      <c r="E56" s="26">
        <v>5</v>
      </c>
      <c r="F56" s="20" t="s">
        <v>719</v>
      </c>
    </row>
    <row r="57" spans="1:6">
      <c r="A57" s="19" t="s">
        <v>618</v>
      </c>
      <c r="B57" s="15" t="str">
        <f t="shared" si="0"/>
        <v>Ze kunnen verschillende genres in mondelinge teksten onderscheiden.</v>
      </c>
      <c r="C57" s="15" t="str">
        <f t="shared" si="1"/>
        <v>Ik herken verschillende tekstsoorten.</v>
      </c>
      <c r="D57" s="16" t="str">
        <f t="shared" si="2"/>
        <v>Middenbouw</v>
      </c>
      <c r="E57" s="26">
        <v>5</v>
      </c>
      <c r="F57" s="20" t="s">
        <v>696</v>
      </c>
    </row>
    <row r="58" spans="1:6">
      <c r="A58" s="19" t="s">
        <v>618</v>
      </c>
      <c r="B58" s="15" t="str">
        <f t="shared" si="0"/>
        <v>Ze kunnen verschillende genres in mondelinge teksten onderscheiden.</v>
      </c>
      <c r="C58" s="15" t="str">
        <f t="shared" si="1"/>
        <v>Ik herken verschillende tekstsoorten.</v>
      </c>
      <c r="D58" s="16" t="str">
        <f t="shared" si="2"/>
        <v>Middenbouw</v>
      </c>
      <c r="E58" s="26">
        <v>5</v>
      </c>
      <c r="F58" s="20" t="s">
        <v>720</v>
      </c>
    </row>
    <row r="59" spans="1:6">
      <c r="A59" s="19" t="s">
        <v>618</v>
      </c>
      <c r="B59" s="15" t="str">
        <f t="shared" si="0"/>
        <v>Ze kunnen verschillende genres in mondelinge teksten onderscheiden.</v>
      </c>
      <c r="C59" s="15" t="str">
        <f t="shared" si="1"/>
        <v>Ik herken verschillende tekstsoorten.</v>
      </c>
      <c r="D59" s="16" t="str">
        <f t="shared" si="2"/>
        <v>Middenbouw</v>
      </c>
      <c r="E59" s="26">
        <v>5</v>
      </c>
      <c r="F59" s="5" t="s">
        <v>721</v>
      </c>
    </row>
    <row r="60" spans="1:6">
      <c r="A60" s="19" t="s">
        <v>619</v>
      </c>
      <c r="B60" s="15" t="str">
        <f t="shared" si="0"/>
        <v>Ze zijn in staat expressieve taalvormen te declameren.</v>
      </c>
      <c r="C60" s="15" t="str">
        <f t="shared" si="1"/>
        <v>Ik kan verhaal- en dichtsoorten beeldend voordragen.</v>
      </c>
      <c r="D60" s="16" t="str">
        <f t="shared" si="2"/>
        <v>Bovenbouw</v>
      </c>
      <c r="E60" s="25">
        <v>6</v>
      </c>
      <c r="F60" s="17" t="s">
        <v>724</v>
      </c>
    </row>
    <row r="61" spans="1:6">
      <c r="A61" s="19" t="s">
        <v>619</v>
      </c>
      <c r="B61" s="15" t="str">
        <f t="shared" si="0"/>
        <v>Ze zijn in staat expressieve taalvormen te declameren.</v>
      </c>
      <c r="C61" s="15" t="str">
        <f t="shared" si="1"/>
        <v>Ik kan verhaal- en dichtsoorten beeldend voordragen.</v>
      </c>
      <c r="D61" s="16" t="str">
        <f t="shared" si="2"/>
        <v>Bovenbouw</v>
      </c>
      <c r="E61" s="25">
        <v>6</v>
      </c>
      <c r="F61" s="17" t="s">
        <v>744</v>
      </c>
    </row>
    <row r="62" spans="1:6">
      <c r="A62" s="19" t="s">
        <v>619</v>
      </c>
      <c r="B62" s="15" t="str">
        <f t="shared" si="0"/>
        <v>Ze zijn in staat expressieve taalvormen te declameren.</v>
      </c>
      <c r="C62" s="15" t="str">
        <f t="shared" si="1"/>
        <v>Ik kan verhaal- en dichtsoorten beeldend voordragen.</v>
      </c>
      <c r="D62" s="16" t="str">
        <f t="shared" si="2"/>
        <v>Bovenbouw</v>
      </c>
      <c r="E62" s="26">
        <v>6</v>
      </c>
      <c r="F62" s="5" t="s">
        <v>685</v>
      </c>
    </row>
    <row r="63" spans="1:6">
      <c r="A63" s="19" t="s">
        <v>619</v>
      </c>
      <c r="B63" s="15" t="str">
        <f t="shared" si="0"/>
        <v>Ze zijn in staat expressieve taalvormen te declameren.</v>
      </c>
      <c r="C63" s="15" t="str">
        <f t="shared" si="1"/>
        <v>Ik kan verhaal- en dichtsoorten beeldend voordragen.</v>
      </c>
      <c r="D63" s="16" t="str">
        <f t="shared" si="2"/>
        <v>Bovenbouw</v>
      </c>
      <c r="E63" s="25">
        <v>6</v>
      </c>
      <c r="F63" s="17" t="s">
        <v>680</v>
      </c>
    </row>
    <row r="64" spans="1:6">
      <c r="A64" s="19" t="s">
        <v>619</v>
      </c>
      <c r="B64" s="15" t="str">
        <f t="shared" si="0"/>
        <v>Ze zijn in staat expressieve taalvormen te declameren.</v>
      </c>
      <c r="C64" s="15" t="str">
        <f t="shared" si="1"/>
        <v>Ik kan verhaal- en dichtsoorten beeldend voordragen.</v>
      </c>
      <c r="D64" s="16" t="str">
        <f t="shared" si="2"/>
        <v>Bovenbouw</v>
      </c>
      <c r="E64" s="26">
        <v>6</v>
      </c>
      <c r="F64" s="5" t="s">
        <v>663</v>
      </c>
    </row>
    <row r="65" spans="1:6">
      <c r="A65" s="19" t="s">
        <v>619</v>
      </c>
      <c r="B65" s="15" t="str">
        <f t="shared" si="0"/>
        <v>Ze zijn in staat expressieve taalvormen te declameren.</v>
      </c>
      <c r="C65" s="15" t="str">
        <f t="shared" si="1"/>
        <v>Ik kan verhaal- en dichtsoorten beeldend voordragen.</v>
      </c>
      <c r="D65" s="16" t="str">
        <f t="shared" si="2"/>
        <v>Bovenbouw</v>
      </c>
      <c r="E65" s="26">
        <v>6</v>
      </c>
      <c r="F65" s="5" t="s">
        <v>688</v>
      </c>
    </row>
    <row r="66" spans="1:6">
      <c r="A66" s="19" t="s">
        <v>619</v>
      </c>
      <c r="B66" s="15" t="str">
        <f t="shared" ref="B66:B129" si="3">IF(A66="1.8.1","Kinderen maken gebruik van rijm en ritme in zelfgemaakte gedichten.",IF(A66="1.8.2","Ze kunnen onderscheid maken tussen verschillende woordsoorten.",IF(A66="1.8.3","Ze kennen de regels voor verbuiging van naamwoorden.",IF(A66="1.8.4","Ze kennen de regels voor vervoeging van werkwoorden.",IF(A66="1.8.5","Ze kunnen verschillende genres in mondelinge teksten onderscheiden.",IF(A66="1.8.6","Kinderen kunnen gezegdes en spreekwoorden begrijpen en toepassen.",IF(A66="1.8.7","Ze reflecteren op zinsbouw en zinsconstructie.",IF(A66="1.8.8","Ze analyseren gedichten.",IF(A66="1.8.9","Ze kunnen zelf gedichten maken.",IF(A66="1.8.10","Ze zijn in staat expressieve taalvormen te declameren.","Voer tussendoel in"))))))))))</f>
        <v>Ze zijn in staat expressieve taalvormen te declameren.</v>
      </c>
      <c r="C66" s="15" t="str">
        <f t="shared" ref="C66:C129" si="4">IF(A66="1.8.1","Ik kan gedichten maken die een ritme hebben en rijmen.",IF(A66="1.8.2","Ik herken verschillende woordsoorten.",IF(A66="1.8.3","Ik weet dat woorden kunnen veranderen.",IF(A66="1.8.4","Ik schrijf werkwoorden op de juiste wijze als het onderwerp en/of de tijd verandert.",IF(A66="1.8.5","Ik herken verschillende tekstsoorten.",IF(A66="1.8.6","Ik begrijp verschillende gezegdes en spreekwoorden en kan deze in mijn eigen woorden uitleggen of gebruiken.",IF(A66="1.8.7","Ik kan vertellen wat ik van mijn eigen gebruik van woorden en zinnen in een gesprek, vertelling of presentatie vind.",IF(A66="1.8.8","Ik kan verschillende dichtsoorten herkennen en benoemen.",IF(A66="1.8.9","Ik kan verschillende dichtsoorten schrijven of vertellen.",IF(A66="1.8.10","Ik kan verhaal- en dichtsoorten beeldend voordragen.","Voer tussendoel in"))))))))))</f>
        <v>Ik kan verhaal- en dichtsoorten beeldend voordragen.</v>
      </c>
      <c r="D66" s="16" t="str">
        <f t="shared" ref="D66:D129" si="5">IF(A66="1.8.1","Middenbouw",IF(A66="1.8.2","Middenbouw",IF(A66="1.8.3","Middenbouw",IF(A66="1.8.4","Middenbouw",IF(A66="1.8.5","Middenbouw",IF(A66="1.8.6","Bovenbouw",IF(A66="1.8.7","Bovenbouw",IF(A66="1.8.8","Bovenbouw",IF(A66="1.8.9","Bovenbouw",IF(A66="1.8.10","Bovenbouw","Onbepaald"))))))))))</f>
        <v>Bovenbouw</v>
      </c>
      <c r="E66" s="26">
        <v>6</v>
      </c>
      <c r="F66" s="17" t="s">
        <v>662</v>
      </c>
    </row>
    <row r="67" spans="1:6">
      <c r="A67" s="19" t="s">
        <v>620</v>
      </c>
      <c r="B67" s="15" t="str">
        <f t="shared" si="3"/>
        <v>Kinderen kunnen gezegdes en spreekwoorden begrijpen en toepassen.</v>
      </c>
      <c r="C67" s="15" t="str">
        <f t="shared" si="4"/>
        <v>Ik begrijp verschillende gezegdes en spreekwoorden en kan deze in mijn eigen woorden uitleggen of gebruiken.</v>
      </c>
      <c r="D67" s="16" t="str">
        <f t="shared" si="5"/>
        <v>Bovenbouw</v>
      </c>
      <c r="E67" s="26">
        <v>6</v>
      </c>
      <c r="F67" s="5" t="s">
        <v>663</v>
      </c>
    </row>
    <row r="68" spans="1:6">
      <c r="A68" s="19" t="s">
        <v>211</v>
      </c>
      <c r="B68" s="15" t="str">
        <f t="shared" si="3"/>
        <v>Ze reflecteren op zinsbouw en zinsconstructie.</v>
      </c>
      <c r="C68" s="15" t="str">
        <f t="shared" si="4"/>
        <v>Ik kan vertellen wat ik van mijn eigen gebruik van woorden en zinnen in een gesprek, vertelling of presentatie vind.</v>
      </c>
      <c r="D68" s="16" t="str">
        <f t="shared" si="5"/>
        <v>Bovenbouw</v>
      </c>
      <c r="E68" s="26">
        <v>6</v>
      </c>
      <c r="F68" s="5" t="s">
        <v>735</v>
      </c>
    </row>
    <row r="69" spans="1:6">
      <c r="A69" s="19" t="s">
        <v>211</v>
      </c>
      <c r="B69" s="15" t="str">
        <f t="shared" si="3"/>
        <v>Ze reflecteren op zinsbouw en zinsconstructie.</v>
      </c>
      <c r="C69" s="15" t="str">
        <f t="shared" si="4"/>
        <v>Ik kan vertellen wat ik van mijn eigen gebruik van woorden en zinnen in een gesprek, vertelling of presentatie vind.</v>
      </c>
      <c r="D69" s="16" t="str">
        <f t="shared" si="5"/>
        <v>Bovenbouw</v>
      </c>
      <c r="E69" s="26">
        <v>6</v>
      </c>
      <c r="F69" s="5" t="s">
        <v>750</v>
      </c>
    </row>
    <row r="70" spans="1:6">
      <c r="A70" s="19" t="s">
        <v>211</v>
      </c>
      <c r="B70" s="15" t="str">
        <f t="shared" si="3"/>
        <v>Ze reflecteren op zinsbouw en zinsconstructie.</v>
      </c>
      <c r="C70" s="15" t="str">
        <f t="shared" si="4"/>
        <v>Ik kan vertellen wat ik van mijn eigen gebruik van woorden en zinnen in een gesprek, vertelling of presentatie vind.</v>
      </c>
      <c r="D70" s="16" t="str">
        <f t="shared" si="5"/>
        <v>Bovenbouw</v>
      </c>
      <c r="E70" s="26">
        <v>6</v>
      </c>
      <c r="F70" s="5" t="s">
        <v>704</v>
      </c>
    </row>
    <row r="71" spans="1:6">
      <c r="A71" s="19" t="s">
        <v>211</v>
      </c>
      <c r="B71" s="15" t="str">
        <f t="shared" si="3"/>
        <v>Ze reflecteren op zinsbouw en zinsconstructie.</v>
      </c>
      <c r="C71" s="15" t="str">
        <f t="shared" si="4"/>
        <v>Ik kan vertellen wat ik van mijn eigen gebruik van woorden en zinnen in een gesprek, vertelling of presentatie vind.</v>
      </c>
      <c r="D71" s="16" t="str">
        <f t="shared" si="5"/>
        <v>Bovenbouw</v>
      </c>
      <c r="E71" s="26">
        <v>6</v>
      </c>
      <c r="F71" s="5" t="s">
        <v>788</v>
      </c>
    </row>
    <row r="72" spans="1:6">
      <c r="A72" s="19" t="s">
        <v>211</v>
      </c>
      <c r="B72" s="15" t="str">
        <f t="shared" si="3"/>
        <v>Ze reflecteren op zinsbouw en zinsconstructie.</v>
      </c>
      <c r="C72" s="15" t="str">
        <f t="shared" si="4"/>
        <v>Ik kan vertellen wat ik van mijn eigen gebruik van woorden en zinnen in een gesprek, vertelling of presentatie vind.</v>
      </c>
      <c r="D72" s="16" t="str">
        <f t="shared" si="5"/>
        <v>Bovenbouw</v>
      </c>
      <c r="E72" s="26">
        <v>6</v>
      </c>
      <c r="F72" s="5" t="s">
        <v>724</v>
      </c>
    </row>
    <row r="73" spans="1:6">
      <c r="A73" s="19" t="s">
        <v>211</v>
      </c>
      <c r="B73" s="15" t="str">
        <f t="shared" si="3"/>
        <v>Ze reflecteren op zinsbouw en zinsconstructie.</v>
      </c>
      <c r="C73" s="15" t="str">
        <f t="shared" si="4"/>
        <v>Ik kan vertellen wat ik van mijn eigen gebruik van woorden en zinnen in een gesprek, vertelling of presentatie vind.</v>
      </c>
      <c r="D73" s="16" t="str">
        <f t="shared" si="5"/>
        <v>Bovenbouw</v>
      </c>
      <c r="E73" s="26">
        <v>6</v>
      </c>
      <c r="F73" s="5" t="s">
        <v>744</v>
      </c>
    </row>
    <row r="74" spans="1:6">
      <c r="A74" s="19" t="s">
        <v>211</v>
      </c>
      <c r="B74" s="15" t="str">
        <f t="shared" si="3"/>
        <v>Ze reflecteren op zinsbouw en zinsconstructie.</v>
      </c>
      <c r="C74" s="15" t="str">
        <f t="shared" si="4"/>
        <v>Ik kan vertellen wat ik van mijn eigen gebruik van woorden en zinnen in een gesprek, vertelling of presentatie vind.</v>
      </c>
      <c r="D74" s="16" t="str">
        <f t="shared" si="5"/>
        <v>Bovenbouw</v>
      </c>
      <c r="E74" s="26">
        <v>6</v>
      </c>
      <c r="F74" s="5" t="s">
        <v>725</v>
      </c>
    </row>
    <row r="75" spans="1:6">
      <c r="A75" s="19" t="s">
        <v>211</v>
      </c>
      <c r="B75" s="15" t="str">
        <f t="shared" si="3"/>
        <v>Ze reflecteren op zinsbouw en zinsconstructie.</v>
      </c>
      <c r="C75" s="15" t="str">
        <f t="shared" si="4"/>
        <v>Ik kan vertellen wat ik van mijn eigen gebruik van woorden en zinnen in een gesprek, vertelling of presentatie vind.</v>
      </c>
      <c r="D75" s="16" t="str">
        <f t="shared" si="5"/>
        <v>Bovenbouw</v>
      </c>
      <c r="E75" s="26">
        <v>6</v>
      </c>
      <c r="F75" s="5" t="s">
        <v>685</v>
      </c>
    </row>
    <row r="76" spans="1:6">
      <c r="A76" s="19" t="s">
        <v>576</v>
      </c>
      <c r="B76" s="15" t="str">
        <f t="shared" si="3"/>
        <v>Ze analyseren gedichten.</v>
      </c>
      <c r="C76" s="15" t="str">
        <f t="shared" si="4"/>
        <v>Ik kan verschillende dichtsoorten herkennen en benoemen.</v>
      </c>
      <c r="D76" s="16" t="str">
        <f t="shared" si="5"/>
        <v>Bovenbouw</v>
      </c>
      <c r="E76" s="26">
        <v>6</v>
      </c>
      <c r="F76" s="5" t="s">
        <v>662</v>
      </c>
    </row>
    <row r="77" spans="1:6">
      <c r="A77" s="19" t="s">
        <v>619</v>
      </c>
      <c r="B77" s="15" t="str">
        <f t="shared" si="3"/>
        <v>Ze zijn in staat expressieve taalvormen te declameren.</v>
      </c>
      <c r="C77" s="15" t="str">
        <f t="shared" si="4"/>
        <v>Ik kan verhaal- en dichtsoorten beeldend voordragen.</v>
      </c>
      <c r="D77" s="16" t="str">
        <f t="shared" si="5"/>
        <v>Bovenbouw</v>
      </c>
      <c r="E77" s="26">
        <v>7</v>
      </c>
      <c r="F77" s="5" t="s">
        <v>745</v>
      </c>
    </row>
    <row r="78" spans="1:6">
      <c r="A78" s="19" t="s">
        <v>619</v>
      </c>
      <c r="B78" s="15" t="str">
        <f t="shared" si="3"/>
        <v>Ze zijn in staat expressieve taalvormen te declameren.</v>
      </c>
      <c r="C78" s="15" t="str">
        <f t="shared" si="4"/>
        <v>Ik kan verhaal- en dichtsoorten beeldend voordragen.</v>
      </c>
      <c r="D78" s="16" t="str">
        <f t="shared" si="5"/>
        <v>Bovenbouw</v>
      </c>
      <c r="E78" s="26">
        <v>7</v>
      </c>
      <c r="F78" s="5" t="s">
        <v>739</v>
      </c>
    </row>
    <row r="79" spans="1:6">
      <c r="A79" s="19" t="s">
        <v>619</v>
      </c>
      <c r="B79" s="15" t="str">
        <f t="shared" si="3"/>
        <v>Ze zijn in staat expressieve taalvormen te declameren.</v>
      </c>
      <c r="C79" s="15" t="str">
        <f t="shared" si="4"/>
        <v>Ik kan verhaal- en dichtsoorten beeldend voordragen.</v>
      </c>
      <c r="D79" s="16" t="str">
        <f t="shared" si="5"/>
        <v>Bovenbouw</v>
      </c>
      <c r="E79" s="26">
        <v>7</v>
      </c>
      <c r="F79" s="5" t="s">
        <v>746</v>
      </c>
    </row>
    <row r="80" spans="1:6">
      <c r="A80" s="19" t="s">
        <v>619</v>
      </c>
      <c r="B80" s="15" t="str">
        <f t="shared" si="3"/>
        <v>Ze zijn in staat expressieve taalvormen te declameren.</v>
      </c>
      <c r="C80" s="15" t="str">
        <f t="shared" si="4"/>
        <v>Ik kan verhaal- en dichtsoorten beeldend voordragen.</v>
      </c>
      <c r="D80" s="16" t="str">
        <f t="shared" si="5"/>
        <v>Bovenbouw</v>
      </c>
      <c r="E80" s="26">
        <v>7</v>
      </c>
      <c r="F80" s="5" t="s">
        <v>753</v>
      </c>
    </row>
    <row r="81" spans="1:6">
      <c r="A81" s="19" t="s">
        <v>619</v>
      </c>
      <c r="B81" s="15" t="str">
        <f t="shared" si="3"/>
        <v>Ze zijn in staat expressieve taalvormen te declameren.</v>
      </c>
      <c r="C81" s="15" t="str">
        <f t="shared" si="4"/>
        <v>Ik kan verhaal- en dichtsoorten beeldend voordragen.</v>
      </c>
      <c r="D81" s="16" t="str">
        <f t="shared" si="5"/>
        <v>Bovenbouw</v>
      </c>
      <c r="E81" s="26">
        <v>7</v>
      </c>
      <c r="F81" s="5" t="s">
        <v>687</v>
      </c>
    </row>
    <row r="82" spans="1:6">
      <c r="A82" s="19" t="s">
        <v>620</v>
      </c>
      <c r="B82" s="15" t="str">
        <f t="shared" si="3"/>
        <v>Kinderen kunnen gezegdes en spreekwoorden begrijpen en toepassen.</v>
      </c>
      <c r="C82" s="15" t="str">
        <f t="shared" si="4"/>
        <v>Ik begrijp verschillende gezegdes en spreekwoorden en kan deze in mijn eigen woorden uitleggen of gebruiken.</v>
      </c>
      <c r="D82" s="16" t="str">
        <f t="shared" si="5"/>
        <v>Bovenbouw</v>
      </c>
      <c r="E82" s="26">
        <v>7</v>
      </c>
      <c r="F82" s="5" t="s">
        <v>726</v>
      </c>
    </row>
    <row r="83" spans="1:6">
      <c r="A83" s="19" t="s">
        <v>211</v>
      </c>
      <c r="B83" s="15" t="str">
        <f t="shared" si="3"/>
        <v>Ze reflecteren op zinsbouw en zinsconstructie.</v>
      </c>
      <c r="C83" s="15" t="str">
        <f t="shared" si="4"/>
        <v>Ik kan vertellen wat ik van mijn eigen gebruik van woorden en zinnen in een gesprek, vertelling of presentatie vind.</v>
      </c>
      <c r="D83" s="16" t="str">
        <f t="shared" si="5"/>
        <v>Bovenbouw</v>
      </c>
      <c r="E83" s="26">
        <v>7</v>
      </c>
      <c r="F83" s="5" t="s">
        <v>726</v>
      </c>
    </row>
    <row r="84" spans="1:6">
      <c r="A84" s="19" t="s">
        <v>211</v>
      </c>
      <c r="B84" s="15" t="str">
        <f t="shared" si="3"/>
        <v>Ze reflecteren op zinsbouw en zinsconstructie.</v>
      </c>
      <c r="C84" s="15" t="str">
        <f t="shared" si="4"/>
        <v>Ik kan vertellen wat ik van mijn eigen gebruik van woorden en zinnen in een gesprek, vertelling of presentatie vind.</v>
      </c>
      <c r="D84" s="16" t="str">
        <f t="shared" si="5"/>
        <v>Bovenbouw</v>
      </c>
      <c r="E84" s="26">
        <v>7</v>
      </c>
      <c r="F84" s="5" t="s">
        <v>745</v>
      </c>
    </row>
    <row r="85" spans="1:6">
      <c r="A85" s="19" t="s">
        <v>211</v>
      </c>
      <c r="B85" s="15" t="str">
        <f t="shared" si="3"/>
        <v>Ze reflecteren op zinsbouw en zinsconstructie.</v>
      </c>
      <c r="C85" s="15" t="str">
        <f t="shared" si="4"/>
        <v>Ik kan vertellen wat ik van mijn eigen gebruik van woorden en zinnen in een gesprek, vertelling of presentatie vind.</v>
      </c>
      <c r="D85" s="16" t="str">
        <f t="shared" si="5"/>
        <v>Bovenbouw</v>
      </c>
      <c r="E85" s="26">
        <v>7</v>
      </c>
      <c r="F85" s="5" t="s">
        <v>739</v>
      </c>
    </row>
    <row r="86" spans="1:6">
      <c r="A86" s="19" t="s">
        <v>211</v>
      </c>
      <c r="B86" s="15" t="str">
        <f t="shared" si="3"/>
        <v>Ze reflecteren op zinsbouw en zinsconstructie.</v>
      </c>
      <c r="C86" s="15" t="str">
        <f t="shared" si="4"/>
        <v>Ik kan vertellen wat ik van mijn eigen gebruik van woorden en zinnen in een gesprek, vertelling of presentatie vind.</v>
      </c>
      <c r="D86" s="16" t="str">
        <f t="shared" si="5"/>
        <v>Bovenbouw</v>
      </c>
      <c r="E86" s="25">
        <v>7</v>
      </c>
      <c r="F86" s="17" t="s">
        <v>640</v>
      </c>
    </row>
    <row r="87" spans="1:6">
      <c r="A87" s="19" t="s">
        <v>211</v>
      </c>
      <c r="B87" s="15" t="str">
        <f t="shared" si="3"/>
        <v>Ze reflecteren op zinsbouw en zinsconstructie.</v>
      </c>
      <c r="C87" s="15" t="str">
        <f t="shared" si="4"/>
        <v>Ik kan vertellen wat ik van mijn eigen gebruik van woorden en zinnen in een gesprek, vertelling of presentatie vind.</v>
      </c>
      <c r="D87" s="16" t="str">
        <f t="shared" si="5"/>
        <v>Bovenbouw</v>
      </c>
      <c r="E87" s="25">
        <v>7</v>
      </c>
      <c r="F87" s="17" t="s">
        <v>746</v>
      </c>
    </row>
    <row r="88" spans="1:6">
      <c r="A88" s="19" t="s">
        <v>211</v>
      </c>
      <c r="B88" s="15" t="str">
        <f t="shared" si="3"/>
        <v>Ze reflecteren op zinsbouw en zinsconstructie.</v>
      </c>
      <c r="C88" s="15" t="str">
        <f t="shared" si="4"/>
        <v>Ik kan vertellen wat ik van mijn eigen gebruik van woorden en zinnen in een gesprek, vertelling of presentatie vind.</v>
      </c>
      <c r="D88" s="16" t="str">
        <f t="shared" si="5"/>
        <v>Bovenbouw</v>
      </c>
      <c r="E88" s="26">
        <v>7</v>
      </c>
      <c r="F88" s="5" t="s">
        <v>753</v>
      </c>
    </row>
    <row r="89" spans="1:6">
      <c r="A89" s="19" t="s">
        <v>211</v>
      </c>
      <c r="B89" s="15" t="str">
        <f t="shared" si="3"/>
        <v>Ze reflecteren op zinsbouw en zinsconstructie.</v>
      </c>
      <c r="C89" s="15" t="str">
        <f t="shared" si="4"/>
        <v>Ik kan vertellen wat ik van mijn eigen gebruik van woorden en zinnen in een gesprek, vertelling of presentatie vind.</v>
      </c>
      <c r="D89" s="16" t="str">
        <f t="shared" si="5"/>
        <v>Bovenbouw</v>
      </c>
      <c r="E89" s="26">
        <v>7</v>
      </c>
      <c r="F89" s="5" t="s">
        <v>685</v>
      </c>
    </row>
    <row r="90" spans="1:6">
      <c r="A90" s="19" t="s">
        <v>576</v>
      </c>
      <c r="B90" s="15" t="str">
        <f t="shared" si="3"/>
        <v>Ze analyseren gedichten.</v>
      </c>
      <c r="C90" s="15" t="str">
        <f t="shared" si="4"/>
        <v>Ik kan verschillende dichtsoorten herkennen en benoemen.</v>
      </c>
      <c r="D90" s="16" t="str">
        <f t="shared" si="5"/>
        <v>Bovenbouw</v>
      </c>
      <c r="E90" s="26">
        <v>7</v>
      </c>
      <c r="F90" s="5" t="s">
        <v>745</v>
      </c>
    </row>
    <row r="91" spans="1:6">
      <c r="A91" s="19" t="s">
        <v>576</v>
      </c>
      <c r="B91" s="15" t="str">
        <f t="shared" si="3"/>
        <v>Ze analyseren gedichten.</v>
      </c>
      <c r="C91" s="15" t="str">
        <f t="shared" si="4"/>
        <v>Ik kan verschillende dichtsoorten herkennen en benoemen.</v>
      </c>
      <c r="D91" s="16" t="str">
        <f t="shared" si="5"/>
        <v>Bovenbouw</v>
      </c>
      <c r="E91" s="26">
        <v>7</v>
      </c>
      <c r="F91" s="5" t="s">
        <v>739</v>
      </c>
    </row>
    <row r="92" spans="1:6">
      <c r="A92" s="19" t="s">
        <v>576</v>
      </c>
      <c r="B92" s="15" t="str">
        <f t="shared" si="3"/>
        <v>Ze analyseren gedichten.</v>
      </c>
      <c r="C92" s="15" t="str">
        <f t="shared" si="4"/>
        <v>Ik kan verschillende dichtsoorten herkennen en benoemen.</v>
      </c>
      <c r="D92" s="16" t="str">
        <f t="shared" si="5"/>
        <v>Bovenbouw</v>
      </c>
      <c r="E92" s="26">
        <v>7</v>
      </c>
      <c r="F92" s="5" t="s">
        <v>753</v>
      </c>
    </row>
    <row r="93" spans="1:6">
      <c r="A93" s="19" t="s">
        <v>577</v>
      </c>
      <c r="B93" s="15" t="str">
        <f t="shared" si="3"/>
        <v>Ze kunnen zelf gedichten maken.</v>
      </c>
      <c r="C93" s="15" t="str">
        <f t="shared" si="4"/>
        <v>Ik kan verschillende dichtsoorten schrijven of vertellen.</v>
      </c>
      <c r="D93" s="16" t="str">
        <f t="shared" si="5"/>
        <v>Bovenbouw</v>
      </c>
      <c r="E93" s="26">
        <v>7</v>
      </c>
      <c r="F93" s="5" t="s">
        <v>753</v>
      </c>
    </row>
    <row r="94" spans="1:6">
      <c r="A94" s="19" t="s">
        <v>577</v>
      </c>
      <c r="B94" s="15" t="str">
        <f t="shared" si="3"/>
        <v>Ze kunnen zelf gedichten maken.</v>
      </c>
      <c r="C94" s="15" t="str">
        <f t="shared" si="4"/>
        <v>Ik kan verschillende dichtsoorten schrijven of vertellen.</v>
      </c>
      <c r="D94" s="16" t="str">
        <f t="shared" si="5"/>
        <v>Bovenbouw</v>
      </c>
      <c r="E94" s="26">
        <v>7</v>
      </c>
      <c r="F94" s="5" t="s">
        <v>773</v>
      </c>
    </row>
    <row r="95" spans="1:6">
      <c r="A95" s="19" t="s">
        <v>577</v>
      </c>
      <c r="B95" s="15" t="str">
        <f t="shared" si="3"/>
        <v>Ze kunnen zelf gedichten maken.</v>
      </c>
      <c r="C95" s="15" t="str">
        <f t="shared" si="4"/>
        <v>Ik kan verschillende dichtsoorten schrijven of vertellen.</v>
      </c>
      <c r="D95" s="16" t="str">
        <f t="shared" si="5"/>
        <v>Bovenbouw</v>
      </c>
      <c r="E95" s="26">
        <v>7</v>
      </c>
      <c r="F95" s="5" t="s">
        <v>687</v>
      </c>
    </row>
    <row r="96" spans="1:6">
      <c r="A96" s="19" t="s">
        <v>619</v>
      </c>
      <c r="B96" s="15" t="str">
        <f t="shared" si="3"/>
        <v>Ze zijn in staat expressieve taalvormen te declameren.</v>
      </c>
      <c r="C96" s="15" t="str">
        <f t="shared" si="4"/>
        <v>Ik kan verhaal- en dichtsoorten beeldend voordragen.</v>
      </c>
      <c r="D96" s="16" t="str">
        <f t="shared" si="5"/>
        <v>Bovenbouw</v>
      </c>
      <c r="E96" s="26">
        <v>8</v>
      </c>
      <c r="F96" s="5" t="s">
        <v>751</v>
      </c>
    </row>
    <row r="97" spans="1:6">
      <c r="A97" s="19" t="s">
        <v>619</v>
      </c>
      <c r="B97" s="15" t="str">
        <f t="shared" si="3"/>
        <v>Ze zijn in staat expressieve taalvormen te declameren.</v>
      </c>
      <c r="C97" s="15" t="str">
        <f t="shared" si="4"/>
        <v>Ik kan verhaal- en dichtsoorten beeldend voordragen.</v>
      </c>
      <c r="D97" s="16" t="str">
        <f t="shared" si="5"/>
        <v>Bovenbouw</v>
      </c>
      <c r="E97" s="26">
        <v>8</v>
      </c>
      <c r="F97" s="5" t="s">
        <v>747</v>
      </c>
    </row>
    <row r="98" spans="1:6">
      <c r="A98" s="19" t="s">
        <v>619</v>
      </c>
      <c r="B98" s="15" t="str">
        <f t="shared" si="3"/>
        <v>Ze zijn in staat expressieve taalvormen te declameren.</v>
      </c>
      <c r="C98" s="15" t="str">
        <f t="shared" si="4"/>
        <v>Ik kan verhaal- en dichtsoorten beeldend voordragen.</v>
      </c>
      <c r="D98" s="16" t="str">
        <f t="shared" si="5"/>
        <v>Bovenbouw</v>
      </c>
      <c r="E98" s="25">
        <v>8</v>
      </c>
      <c r="F98" s="17" t="s">
        <v>752</v>
      </c>
    </row>
    <row r="99" spans="1:6">
      <c r="A99" s="19" t="s">
        <v>619</v>
      </c>
      <c r="B99" s="15" t="str">
        <f t="shared" si="3"/>
        <v>Ze zijn in staat expressieve taalvormen te declameren.</v>
      </c>
      <c r="C99" s="15" t="str">
        <f t="shared" si="4"/>
        <v>Ik kan verhaal- en dichtsoorten beeldend voordragen.</v>
      </c>
      <c r="D99" s="16" t="str">
        <f t="shared" si="5"/>
        <v>Bovenbouw</v>
      </c>
      <c r="E99" s="26">
        <v>8</v>
      </c>
      <c r="F99" s="5" t="s">
        <v>748</v>
      </c>
    </row>
    <row r="100" spans="1:6">
      <c r="A100" s="19" t="s">
        <v>619</v>
      </c>
      <c r="B100" s="15" t="str">
        <f t="shared" si="3"/>
        <v>Ze zijn in staat expressieve taalvormen te declameren.</v>
      </c>
      <c r="C100" s="15" t="str">
        <f t="shared" si="4"/>
        <v>Ik kan verhaal- en dichtsoorten beeldend voordragen.</v>
      </c>
      <c r="D100" s="16" t="str">
        <f t="shared" si="5"/>
        <v>Bovenbouw</v>
      </c>
      <c r="E100" s="26">
        <v>8</v>
      </c>
      <c r="F100" s="5" t="s">
        <v>729</v>
      </c>
    </row>
    <row r="101" spans="1:6">
      <c r="A101" s="19" t="s">
        <v>619</v>
      </c>
      <c r="B101" s="15" t="str">
        <f t="shared" si="3"/>
        <v>Ze zijn in staat expressieve taalvormen te declameren.</v>
      </c>
      <c r="C101" s="15" t="str">
        <f t="shared" si="4"/>
        <v>Ik kan verhaal- en dichtsoorten beeldend voordragen.</v>
      </c>
      <c r="D101" s="16" t="str">
        <f t="shared" si="5"/>
        <v>Bovenbouw</v>
      </c>
      <c r="E101" s="26">
        <v>8</v>
      </c>
      <c r="F101" s="5" t="s">
        <v>734</v>
      </c>
    </row>
    <row r="102" spans="1:6">
      <c r="A102" s="19" t="s">
        <v>619</v>
      </c>
      <c r="B102" s="15" t="str">
        <f t="shared" si="3"/>
        <v>Ze zijn in staat expressieve taalvormen te declameren.</v>
      </c>
      <c r="C102" s="15" t="str">
        <f t="shared" si="4"/>
        <v>Ik kan verhaal- en dichtsoorten beeldend voordragen.</v>
      </c>
      <c r="D102" s="16" t="str">
        <f t="shared" si="5"/>
        <v>Bovenbouw</v>
      </c>
      <c r="E102" s="26">
        <v>8</v>
      </c>
      <c r="F102" s="5" t="s">
        <v>740</v>
      </c>
    </row>
    <row r="103" spans="1:6">
      <c r="A103" s="19" t="s">
        <v>619</v>
      </c>
      <c r="B103" s="15" t="str">
        <f t="shared" si="3"/>
        <v>Ze zijn in staat expressieve taalvormen te declameren.</v>
      </c>
      <c r="C103" s="15" t="str">
        <f t="shared" si="4"/>
        <v>Ik kan verhaal- en dichtsoorten beeldend voordragen.</v>
      </c>
      <c r="D103" s="16" t="str">
        <f t="shared" si="5"/>
        <v>Bovenbouw</v>
      </c>
      <c r="E103" s="26">
        <v>8</v>
      </c>
      <c r="F103" s="5" t="s">
        <v>749</v>
      </c>
    </row>
    <row r="104" spans="1:6">
      <c r="A104" s="19" t="s">
        <v>619</v>
      </c>
      <c r="B104" s="15" t="str">
        <f t="shared" si="3"/>
        <v>Ze zijn in staat expressieve taalvormen te declameren.</v>
      </c>
      <c r="C104" s="15" t="str">
        <f t="shared" si="4"/>
        <v>Ik kan verhaal- en dichtsoorten beeldend voordragen.</v>
      </c>
      <c r="D104" s="16" t="str">
        <f t="shared" si="5"/>
        <v>Bovenbouw</v>
      </c>
      <c r="E104" s="26">
        <v>8</v>
      </c>
      <c r="F104" s="5" t="s">
        <v>722</v>
      </c>
    </row>
    <row r="105" spans="1:6">
      <c r="A105" s="19" t="s">
        <v>619</v>
      </c>
      <c r="B105" s="15" t="str">
        <f t="shared" si="3"/>
        <v>Ze zijn in staat expressieve taalvormen te declameren.</v>
      </c>
      <c r="C105" s="15" t="str">
        <f t="shared" si="4"/>
        <v>Ik kan verhaal- en dichtsoorten beeldend voordragen.</v>
      </c>
      <c r="D105" s="16" t="str">
        <f t="shared" si="5"/>
        <v>Bovenbouw</v>
      </c>
      <c r="E105" s="26">
        <v>8</v>
      </c>
      <c r="F105" s="5" t="s">
        <v>792</v>
      </c>
    </row>
    <row r="106" spans="1:6">
      <c r="A106" s="19" t="s">
        <v>620</v>
      </c>
      <c r="B106" s="15" t="str">
        <f t="shared" si="3"/>
        <v>Kinderen kunnen gezegdes en spreekwoorden begrijpen en toepassen.</v>
      </c>
      <c r="C106" s="15" t="str">
        <f t="shared" si="4"/>
        <v>Ik begrijp verschillende gezegdes en spreekwoorden en kan deze in mijn eigen woorden uitleggen of gebruiken.</v>
      </c>
      <c r="D106" s="16" t="str">
        <f t="shared" si="5"/>
        <v>Bovenbouw</v>
      </c>
      <c r="E106" s="26">
        <v>8</v>
      </c>
      <c r="F106" s="5" t="s">
        <v>729</v>
      </c>
    </row>
    <row r="107" spans="1:6">
      <c r="A107" s="19" t="s">
        <v>620</v>
      </c>
      <c r="B107" s="15" t="str">
        <f t="shared" si="3"/>
        <v>Kinderen kunnen gezegdes en spreekwoorden begrijpen en toepassen.</v>
      </c>
      <c r="C107" s="15" t="str">
        <f t="shared" si="4"/>
        <v>Ik begrijp verschillende gezegdes en spreekwoorden en kan deze in mijn eigen woorden uitleggen of gebruiken.</v>
      </c>
      <c r="D107" s="16" t="str">
        <f t="shared" si="5"/>
        <v>Bovenbouw</v>
      </c>
      <c r="E107" s="26">
        <v>8</v>
      </c>
      <c r="F107" s="5" t="s">
        <v>722</v>
      </c>
    </row>
    <row r="108" spans="1:6">
      <c r="A108" s="19" t="s">
        <v>211</v>
      </c>
      <c r="B108" s="15" t="str">
        <f t="shared" si="3"/>
        <v>Ze reflecteren op zinsbouw en zinsconstructie.</v>
      </c>
      <c r="C108" s="15" t="str">
        <f t="shared" si="4"/>
        <v>Ik kan vertellen wat ik van mijn eigen gebruik van woorden en zinnen in een gesprek, vertelling of presentatie vind.</v>
      </c>
      <c r="D108" s="16" t="str">
        <f t="shared" si="5"/>
        <v>Bovenbouw</v>
      </c>
      <c r="E108" s="26">
        <v>8</v>
      </c>
      <c r="F108" s="5" t="s">
        <v>751</v>
      </c>
    </row>
    <row r="109" spans="1:6">
      <c r="A109" s="19" t="s">
        <v>211</v>
      </c>
      <c r="B109" s="15" t="str">
        <f t="shared" si="3"/>
        <v>Ze reflecteren op zinsbouw en zinsconstructie.</v>
      </c>
      <c r="C109" s="15" t="str">
        <f t="shared" si="4"/>
        <v>Ik kan vertellen wat ik van mijn eigen gebruik van woorden en zinnen in een gesprek, vertelling of presentatie vind.</v>
      </c>
      <c r="D109" s="16" t="str">
        <f t="shared" si="5"/>
        <v>Bovenbouw</v>
      </c>
      <c r="E109" s="26">
        <v>8</v>
      </c>
      <c r="F109" s="5" t="s">
        <v>732</v>
      </c>
    </row>
    <row r="110" spans="1:6">
      <c r="A110" s="19" t="s">
        <v>211</v>
      </c>
      <c r="B110" s="15" t="str">
        <f t="shared" si="3"/>
        <v>Ze reflecteren op zinsbouw en zinsconstructie.</v>
      </c>
      <c r="C110" s="15" t="str">
        <f t="shared" si="4"/>
        <v>Ik kan vertellen wat ik van mijn eigen gebruik van woorden en zinnen in een gesprek, vertelling of presentatie vind.</v>
      </c>
      <c r="D110" s="16" t="str">
        <f t="shared" si="5"/>
        <v>Bovenbouw</v>
      </c>
      <c r="E110" s="26">
        <v>8</v>
      </c>
      <c r="F110" s="5" t="s">
        <v>747</v>
      </c>
    </row>
    <row r="111" spans="1:6">
      <c r="A111" s="19" t="s">
        <v>211</v>
      </c>
      <c r="B111" s="15" t="str">
        <f t="shared" si="3"/>
        <v>Ze reflecteren op zinsbouw en zinsconstructie.</v>
      </c>
      <c r="C111" s="15" t="str">
        <f t="shared" si="4"/>
        <v>Ik kan vertellen wat ik van mijn eigen gebruik van woorden en zinnen in een gesprek, vertelling of presentatie vind.</v>
      </c>
      <c r="D111" s="16" t="str">
        <f t="shared" si="5"/>
        <v>Bovenbouw</v>
      </c>
      <c r="E111" s="26">
        <v>8</v>
      </c>
      <c r="F111" s="5" t="s">
        <v>752</v>
      </c>
    </row>
    <row r="112" spans="1:6">
      <c r="A112" s="19" t="s">
        <v>211</v>
      </c>
      <c r="B112" s="15" t="str">
        <f t="shared" si="3"/>
        <v>Ze reflecteren op zinsbouw en zinsconstructie.</v>
      </c>
      <c r="C112" s="15" t="str">
        <f t="shared" si="4"/>
        <v>Ik kan vertellen wat ik van mijn eigen gebruik van woorden en zinnen in een gesprek, vertelling of presentatie vind.</v>
      </c>
      <c r="D112" s="16" t="str">
        <f t="shared" si="5"/>
        <v>Bovenbouw</v>
      </c>
      <c r="E112" s="26">
        <v>8</v>
      </c>
      <c r="F112" s="5" t="s">
        <v>748</v>
      </c>
    </row>
    <row r="113" spans="1:6">
      <c r="A113" s="19" t="s">
        <v>211</v>
      </c>
      <c r="B113" s="15" t="str">
        <f t="shared" si="3"/>
        <v>Ze reflecteren op zinsbouw en zinsconstructie.</v>
      </c>
      <c r="C113" s="15" t="str">
        <f t="shared" si="4"/>
        <v>Ik kan vertellen wat ik van mijn eigen gebruik van woorden en zinnen in een gesprek, vertelling of presentatie vind.</v>
      </c>
      <c r="D113" s="16" t="str">
        <f t="shared" si="5"/>
        <v>Bovenbouw</v>
      </c>
      <c r="E113" s="26">
        <v>8</v>
      </c>
      <c r="F113" s="5" t="s">
        <v>729</v>
      </c>
    </row>
    <row r="114" spans="1:6">
      <c r="A114" s="19" t="s">
        <v>211</v>
      </c>
      <c r="B114" s="15" t="str">
        <f t="shared" si="3"/>
        <v>Ze reflecteren op zinsbouw en zinsconstructie.</v>
      </c>
      <c r="C114" s="15" t="str">
        <f t="shared" si="4"/>
        <v>Ik kan vertellen wat ik van mijn eigen gebruik van woorden en zinnen in een gesprek, vertelling of presentatie vind.</v>
      </c>
      <c r="D114" s="16" t="str">
        <f t="shared" si="5"/>
        <v>Bovenbouw</v>
      </c>
      <c r="E114" s="25">
        <v>8</v>
      </c>
      <c r="F114" s="17" t="s">
        <v>734</v>
      </c>
    </row>
    <row r="115" spans="1:6">
      <c r="A115" s="19" t="s">
        <v>211</v>
      </c>
      <c r="B115" s="15" t="str">
        <f t="shared" si="3"/>
        <v>Ze reflecteren op zinsbouw en zinsconstructie.</v>
      </c>
      <c r="C115" s="15" t="str">
        <f t="shared" si="4"/>
        <v>Ik kan vertellen wat ik van mijn eigen gebruik van woorden en zinnen in een gesprek, vertelling of presentatie vind.</v>
      </c>
      <c r="D115" s="16" t="str">
        <f t="shared" si="5"/>
        <v>Bovenbouw</v>
      </c>
      <c r="E115" s="26">
        <v>8</v>
      </c>
      <c r="F115" s="5" t="s">
        <v>740</v>
      </c>
    </row>
    <row r="116" spans="1:6">
      <c r="A116" s="19" t="s">
        <v>211</v>
      </c>
      <c r="B116" s="15" t="str">
        <f t="shared" si="3"/>
        <v>Ze reflecteren op zinsbouw en zinsconstructie.</v>
      </c>
      <c r="C116" s="15" t="str">
        <f t="shared" si="4"/>
        <v>Ik kan vertellen wat ik van mijn eigen gebruik van woorden en zinnen in een gesprek, vertelling of presentatie vind.</v>
      </c>
      <c r="D116" s="16" t="str">
        <f t="shared" si="5"/>
        <v>Bovenbouw</v>
      </c>
      <c r="E116" s="26">
        <v>8</v>
      </c>
      <c r="F116" s="5" t="s">
        <v>749</v>
      </c>
    </row>
    <row r="117" spans="1:6">
      <c r="A117" s="19" t="s">
        <v>211</v>
      </c>
      <c r="B117" s="15" t="str">
        <f t="shared" si="3"/>
        <v>Ze reflecteren op zinsbouw en zinsconstructie.</v>
      </c>
      <c r="C117" s="15" t="str">
        <f t="shared" si="4"/>
        <v>Ik kan vertellen wat ik van mijn eigen gebruik van woorden en zinnen in een gesprek, vertelling of presentatie vind.</v>
      </c>
      <c r="D117" s="16" t="str">
        <f t="shared" si="5"/>
        <v>Bovenbouw</v>
      </c>
      <c r="E117" s="26">
        <v>8</v>
      </c>
      <c r="F117" s="5" t="s">
        <v>722</v>
      </c>
    </row>
    <row r="118" spans="1:6">
      <c r="A118" s="19" t="s">
        <v>211</v>
      </c>
      <c r="B118" s="15" t="str">
        <f t="shared" si="3"/>
        <v>Ze reflecteren op zinsbouw en zinsconstructie.</v>
      </c>
      <c r="C118" s="15" t="str">
        <f t="shared" si="4"/>
        <v>Ik kan vertellen wat ik van mijn eigen gebruik van woorden en zinnen in een gesprek, vertelling of presentatie vind.</v>
      </c>
      <c r="D118" s="16" t="str">
        <f t="shared" si="5"/>
        <v>Bovenbouw</v>
      </c>
      <c r="E118" s="26">
        <v>8</v>
      </c>
      <c r="F118" s="5" t="s">
        <v>733</v>
      </c>
    </row>
    <row r="119" spans="1:6">
      <c r="A119" s="19" t="s">
        <v>211</v>
      </c>
      <c r="B119" s="15" t="str">
        <f t="shared" si="3"/>
        <v>Ze reflecteren op zinsbouw en zinsconstructie.</v>
      </c>
      <c r="C119" s="15" t="str">
        <f t="shared" si="4"/>
        <v>Ik kan vertellen wat ik van mijn eigen gebruik van woorden en zinnen in een gesprek, vertelling of presentatie vind.</v>
      </c>
      <c r="D119" s="16" t="str">
        <f t="shared" si="5"/>
        <v>Bovenbouw</v>
      </c>
      <c r="E119" s="26">
        <v>8</v>
      </c>
      <c r="F119" s="5" t="s">
        <v>792</v>
      </c>
    </row>
    <row r="120" spans="1:6">
      <c r="A120" s="19" t="s">
        <v>211</v>
      </c>
      <c r="B120" s="15" t="str">
        <f t="shared" si="3"/>
        <v>Ze reflecteren op zinsbouw en zinsconstructie.</v>
      </c>
      <c r="C120" s="15" t="str">
        <f t="shared" si="4"/>
        <v>Ik kan vertellen wat ik van mijn eigen gebruik van woorden en zinnen in een gesprek, vertelling of presentatie vind.</v>
      </c>
      <c r="D120" s="16" t="str">
        <f t="shared" si="5"/>
        <v>Bovenbouw</v>
      </c>
      <c r="E120" s="29">
        <v>8</v>
      </c>
      <c r="F120" s="23" t="s">
        <v>686</v>
      </c>
    </row>
    <row r="121" spans="1:6">
      <c r="A121" s="19" t="s">
        <v>576</v>
      </c>
      <c r="B121" s="15" t="str">
        <f t="shared" si="3"/>
        <v>Ze analyseren gedichten.</v>
      </c>
      <c r="C121" s="15" t="str">
        <f t="shared" si="4"/>
        <v>Ik kan verschillende dichtsoorten herkennen en benoemen.</v>
      </c>
      <c r="D121" s="16" t="str">
        <f t="shared" si="5"/>
        <v>Bovenbouw</v>
      </c>
      <c r="E121" s="26">
        <v>8</v>
      </c>
      <c r="F121" s="5" t="s">
        <v>751</v>
      </c>
    </row>
    <row r="122" spans="1:6">
      <c r="A122" s="19" t="s">
        <v>576</v>
      </c>
      <c r="B122" s="15" t="str">
        <f t="shared" si="3"/>
        <v>Ze analyseren gedichten.</v>
      </c>
      <c r="C122" s="15" t="str">
        <f t="shared" si="4"/>
        <v>Ik kan verschillende dichtsoorten herkennen en benoemen.</v>
      </c>
      <c r="D122" s="16" t="str">
        <f t="shared" si="5"/>
        <v>Bovenbouw</v>
      </c>
      <c r="E122" s="26">
        <v>8</v>
      </c>
      <c r="F122" s="5" t="s">
        <v>752</v>
      </c>
    </row>
    <row r="123" spans="1:6">
      <c r="A123" s="19" t="s">
        <v>576</v>
      </c>
      <c r="B123" s="15" t="str">
        <f t="shared" si="3"/>
        <v>Ze analyseren gedichten.</v>
      </c>
      <c r="C123" s="15" t="str">
        <f t="shared" si="4"/>
        <v>Ik kan verschillende dichtsoorten herkennen en benoemen.</v>
      </c>
      <c r="D123" s="16" t="str">
        <f t="shared" si="5"/>
        <v>Bovenbouw</v>
      </c>
      <c r="E123" s="26">
        <v>8</v>
      </c>
      <c r="F123" s="5" t="s">
        <v>748</v>
      </c>
    </row>
    <row r="124" spans="1:6">
      <c r="A124" s="19" t="s">
        <v>576</v>
      </c>
      <c r="B124" s="15" t="str">
        <f t="shared" si="3"/>
        <v>Ze analyseren gedichten.</v>
      </c>
      <c r="C124" s="15" t="str">
        <f t="shared" si="4"/>
        <v>Ik kan verschillende dichtsoorten herkennen en benoemen.</v>
      </c>
      <c r="D124" s="16" t="str">
        <f t="shared" si="5"/>
        <v>Bovenbouw</v>
      </c>
      <c r="E124" s="26">
        <v>8</v>
      </c>
      <c r="F124" s="5" t="s">
        <v>734</v>
      </c>
    </row>
    <row r="125" spans="1:6">
      <c r="A125" s="19" t="s">
        <v>577</v>
      </c>
      <c r="B125" s="15" t="str">
        <f t="shared" si="3"/>
        <v>Ze kunnen zelf gedichten maken.</v>
      </c>
      <c r="C125" s="15" t="str">
        <f t="shared" si="4"/>
        <v>Ik kan verschillende dichtsoorten schrijven of vertellen.</v>
      </c>
      <c r="D125" s="16" t="str">
        <f t="shared" si="5"/>
        <v>Bovenbouw</v>
      </c>
      <c r="E125" s="26">
        <v>8</v>
      </c>
      <c r="F125" s="5" t="s">
        <v>748</v>
      </c>
    </row>
    <row r="126" spans="1:6">
      <c r="A126" s="19" t="s">
        <v>577</v>
      </c>
      <c r="B126" s="15" t="str">
        <f t="shared" si="3"/>
        <v>Ze kunnen zelf gedichten maken.</v>
      </c>
      <c r="C126" s="15" t="str">
        <f t="shared" si="4"/>
        <v>Ik kan verschillende dichtsoorten schrijven of vertellen.</v>
      </c>
      <c r="D126" s="16" t="str">
        <f t="shared" si="5"/>
        <v>Bovenbouw</v>
      </c>
      <c r="E126" s="26">
        <v>8</v>
      </c>
      <c r="F126" s="5" t="s">
        <v>792</v>
      </c>
    </row>
    <row r="127" spans="1:6">
      <c r="A127" s="19" t="s">
        <v>502</v>
      </c>
      <c r="B127" s="15" t="str">
        <f t="shared" si="3"/>
        <v>Kinderen maken gebruik van rijm en ritme in zelfgemaakte gedichten.</v>
      </c>
      <c r="C127" s="15" t="str">
        <f t="shared" si="4"/>
        <v>Ik kan gedichten maken die een ritme hebben en rijmen.</v>
      </c>
      <c r="D127" s="16" t="str">
        <f t="shared" si="5"/>
        <v>Middenbouw</v>
      </c>
      <c r="F127" s="5" t="s">
        <v>497</v>
      </c>
    </row>
    <row r="128" spans="1:6">
      <c r="A128" s="19" t="s">
        <v>502</v>
      </c>
      <c r="B128" s="15" t="str">
        <f t="shared" si="3"/>
        <v>Kinderen maken gebruik van rijm en ritme in zelfgemaakte gedichten.</v>
      </c>
      <c r="C128" s="15" t="str">
        <f t="shared" si="4"/>
        <v>Ik kan gedichten maken die een ritme hebben en rijmen.</v>
      </c>
      <c r="D128" s="16" t="str">
        <f t="shared" si="5"/>
        <v>Middenbouw</v>
      </c>
      <c r="F128" s="5" t="s">
        <v>498</v>
      </c>
    </row>
    <row r="129" spans="1:6">
      <c r="A129" s="19" t="s">
        <v>502</v>
      </c>
      <c r="B129" s="15" t="str">
        <f t="shared" si="3"/>
        <v>Kinderen maken gebruik van rijm en ritme in zelfgemaakte gedichten.</v>
      </c>
      <c r="C129" s="15" t="str">
        <f t="shared" si="4"/>
        <v>Ik kan gedichten maken die een ritme hebben en rijmen.</v>
      </c>
      <c r="D129" s="16" t="str">
        <f t="shared" si="5"/>
        <v>Middenbouw</v>
      </c>
      <c r="F129" s="5" t="s">
        <v>499</v>
      </c>
    </row>
    <row r="130" spans="1:6">
      <c r="A130" s="19" t="s">
        <v>502</v>
      </c>
      <c r="B130" s="15" t="str">
        <f t="shared" ref="B130:B193" si="6">IF(A130="1.8.1","Kinderen maken gebruik van rijm en ritme in zelfgemaakte gedichten.",IF(A130="1.8.2","Ze kunnen onderscheid maken tussen verschillende woordsoorten.",IF(A130="1.8.3","Ze kennen de regels voor verbuiging van naamwoorden.",IF(A130="1.8.4","Ze kennen de regels voor vervoeging van werkwoorden.",IF(A130="1.8.5","Ze kunnen verschillende genres in mondelinge teksten onderscheiden.",IF(A130="1.8.6","Kinderen kunnen gezegdes en spreekwoorden begrijpen en toepassen.",IF(A130="1.8.7","Ze reflecteren op zinsbouw en zinsconstructie.",IF(A130="1.8.8","Ze analyseren gedichten.",IF(A130="1.8.9","Ze kunnen zelf gedichten maken.",IF(A130="1.8.10","Ze zijn in staat expressieve taalvormen te declameren.","Voer tussendoel in"))))))))))</f>
        <v>Kinderen maken gebruik van rijm en ritme in zelfgemaakte gedichten.</v>
      </c>
      <c r="C130" s="15" t="str">
        <f t="shared" ref="C130:C193" si="7">IF(A130="1.8.1","Ik kan gedichten maken die een ritme hebben en rijmen.",IF(A130="1.8.2","Ik herken verschillende woordsoorten.",IF(A130="1.8.3","Ik weet dat woorden kunnen veranderen.",IF(A130="1.8.4","Ik schrijf werkwoorden op de juiste wijze als het onderwerp en/of de tijd verandert.",IF(A130="1.8.5","Ik herken verschillende tekstsoorten.",IF(A130="1.8.6","Ik begrijp verschillende gezegdes en spreekwoorden en kan deze in mijn eigen woorden uitleggen of gebruiken.",IF(A130="1.8.7","Ik kan vertellen wat ik van mijn eigen gebruik van woorden en zinnen in een gesprek, vertelling of presentatie vind.",IF(A130="1.8.8","Ik kan verschillende dichtsoorten herkennen en benoemen.",IF(A130="1.8.9","Ik kan verschillende dichtsoorten schrijven of vertellen.",IF(A130="1.8.10","Ik kan verhaal- en dichtsoorten beeldend voordragen.","Voer tussendoel in"))))))))))</f>
        <v>Ik kan gedichten maken die een ritme hebben en rijmen.</v>
      </c>
      <c r="D130" s="16" t="str">
        <f t="shared" ref="D130:D193" si="8">IF(A130="1.8.1","Middenbouw",IF(A130="1.8.2","Middenbouw",IF(A130="1.8.3","Middenbouw",IF(A130="1.8.4","Middenbouw",IF(A130="1.8.5","Middenbouw",IF(A130="1.8.6","Bovenbouw",IF(A130="1.8.7","Bovenbouw",IF(A130="1.8.8","Bovenbouw",IF(A130="1.8.9","Bovenbouw",IF(A130="1.8.10","Bovenbouw","Onbepaald"))))))))))</f>
        <v>Middenbouw</v>
      </c>
      <c r="F130" s="5" t="s">
        <v>500</v>
      </c>
    </row>
    <row r="131" spans="1:6">
      <c r="A131" s="19" t="s">
        <v>502</v>
      </c>
      <c r="B131" s="15" t="str">
        <f t="shared" si="6"/>
        <v>Kinderen maken gebruik van rijm en ritme in zelfgemaakte gedichten.</v>
      </c>
      <c r="C131" s="15" t="str">
        <f t="shared" si="7"/>
        <v>Ik kan gedichten maken die een ritme hebben en rijmen.</v>
      </c>
      <c r="D131" s="16" t="str">
        <f t="shared" si="8"/>
        <v>Middenbouw</v>
      </c>
      <c r="F131" s="5" t="s">
        <v>501</v>
      </c>
    </row>
    <row r="132" spans="1:6">
      <c r="A132" s="19" t="s">
        <v>6</v>
      </c>
      <c r="B132" s="15" t="str">
        <f t="shared" si="6"/>
        <v>Ze kunnen onderscheid maken tussen verschillende woordsoorten.</v>
      </c>
      <c r="C132" s="15" t="str">
        <f t="shared" si="7"/>
        <v>Ik herken verschillende woordsoorten.</v>
      </c>
      <c r="D132" s="18" t="str">
        <f t="shared" si="8"/>
        <v>Middenbouw</v>
      </c>
      <c r="F132" s="17" t="s">
        <v>5</v>
      </c>
    </row>
    <row r="133" spans="1:6">
      <c r="A133" s="19" t="s">
        <v>6</v>
      </c>
      <c r="B133" s="15" t="str">
        <f t="shared" si="6"/>
        <v>Ze kunnen onderscheid maken tussen verschillende woordsoorten.</v>
      </c>
      <c r="C133" s="15" t="str">
        <f t="shared" si="7"/>
        <v>Ik herken verschillende woordsoorten.</v>
      </c>
      <c r="D133" s="16" t="str">
        <f t="shared" si="8"/>
        <v>Middenbouw</v>
      </c>
      <c r="F133" s="17" t="s">
        <v>9</v>
      </c>
    </row>
    <row r="134" spans="1:6">
      <c r="A134" s="19" t="s">
        <v>6</v>
      </c>
      <c r="B134" s="15" t="str">
        <f t="shared" si="6"/>
        <v>Ze kunnen onderscheid maken tussen verschillende woordsoorten.</v>
      </c>
      <c r="C134" s="15" t="str">
        <f t="shared" si="7"/>
        <v>Ik herken verschillende woordsoorten.</v>
      </c>
      <c r="D134" s="16" t="str">
        <f t="shared" si="8"/>
        <v>Middenbouw</v>
      </c>
      <c r="F134" s="17" t="s">
        <v>10</v>
      </c>
    </row>
    <row r="135" spans="1:6">
      <c r="A135" s="19" t="s">
        <v>6</v>
      </c>
      <c r="B135" s="15" t="str">
        <f t="shared" si="6"/>
        <v>Ze kunnen onderscheid maken tussen verschillende woordsoorten.</v>
      </c>
      <c r="C135" s="15" t="str">
        <f t="shared" si="7"/>
        <v>Ik herken verschillende woordsoorten.</v>
      </c>
      <c r="D135" s="16" t="str">
        <f t="shared" si="8"/>
        <v>Middenbouw</v>
      </c>
      <c r="F135" s="17" t="s">
        <v>11</v>
      </c>
    </row>
    <row r="136" spans="1:6">
      <c r="A136" s="19" t="s">
        <v>6</v>
      </c>
      <c r="B136" s="15" t="str">
        <f t="shared" si="6"/>
        <v>Ze kunnen onderscheid maken tussen verschillende woordsoorten.</v>
      </c>
      <c r="C136" s="15" t="str">
        <f t="shared" si="7"/>
        <v>Ik herken verschillende woordsoorten.</v>
      </c>
      <c r="D136" s="16" t="str">
        <f t="shared" si="8"/>
        <v>Middenbouw</v>
      </c>
      <c r="F136" s="17" t="s">
        <v>12</v>
      </c>
    </row>
    <row r="137" spans="1:6">
      <c r="A137" s="19" t="s">
        <v>6</v>
      </c>
      <c r="B137" s="15" t="str">
        <f t="shared" si="6"/>
        <v>Ze kunnen onderscheid maken tussen verschillende woordsoorten.</v>
      </c>
      <c r="C137" s="15" t="str">
        <f t="shared" si="7"/>
        <v>Ik herken verschillende woordsoorten.</v>
      </c>
      <c r="D137" s="16" t="str">
        <f t="shared" si="8"/>
        <v>Middenbouw</v>
      </c>
      <c r="F137" s="17" t="s">
        <v>13</v>
      </c>
    </row>
    <row r="138" spans="1:6">
      <c r="A138" s="19" t="s">
        <v>6</v>
      </c>
      <c r="B138" s="15" t="str">
        <f t="shared" si="6"/>
        <v>Ze kunnen onderscheid maken tussen verschillende woordsoorten.</v>
      </c>
      <c r="C138" s="15" t="str">
        <f t="shared" si="7"/>
        <v>Ik herken verschillende woordsoorten.</v>
      </c>
      <c r="D138" s="16" t="str">
        <f t="shared" si="8"/>
        <v>Middenbouw</v>
      </c>
      <c r="F138" s="17" t="s">
        <v>14</v>
      </c>
    </row>
    <row r="139" spans="1:6">
      <c r="A139" s="14" t="s">
        <v>6</v>
      </c>
      <c r="B139" s="15" t="str">
        <f t="shared" si="6"/>
        <v>Ze kunnen onderscheid maken tussen verschillende woordsoorten.</v>
      </c>
      <c r="C139" s="15" t="str">
        <f t="shared" si="7"/>
        <v>Ik herken verschillende woordsoorten.</v>
      </c>
      <c r="D139" s="16" t="str">
        <f t="shared" si="8"/>
        <v>Middenbouw</v>
      </c>
      <c r="F139" s="17" t="s">
        <v>15</v>
      </c>
    </row>
    <row r="140" spans="1:6">
      <c r="A140" s="14" t="s">
        <v>6</v>
      </c>
      <c r="B140" s="15" t="str">
        <f t="shared" si="6"/>
        <v>Ze kunnen onderscheid maken tussen verschillende woordsoorten.</v>
      </c>
      <c r="C140" s="15" t="str">
        <f t="shared" si="7"/>
        <v>Ik herken verschillende woordsoorten.</v>
      </c>
      <c r="D140" s="16" t="str">
        <f t="shared" si="8"/>
        <v>Middenbouw</v>
      </c>
      <c r="F140" s="17" t="s">
        <v>16</v>
      </c>
    </row>
    <row r="141" spans="1:6">
      <c r="A141" s="14" t="s">
        <v>6</v>
      </c>
      <c r="B141" s="15" t="str">
        <f t="shared" si="6"/>
        <v>Ze kunnen onderscheid maken tussen verschillende woordsoorten.</v>
      </c>
      <c r="C141" s="15" t="str">
        <f t="shared" si="7"/>
        <v>Ik herken verschillende woordsoorten.</v>
      </c>
      <c r="D141" s="16" t="str">
        <f t="shared" si="8"/>
        <v>Middenbouw</v>
      </c>
      <c r="F141" s="17" t="s">
        <v>17</v>
      </c>
    </row>
    <row r="142" spans="1:6">
      <c r="A142" s="14" t="s">
        <v>6</v>
      </c>
      <c r="B142" s="15" t="str">
        <f t="shared" si="6"/>
        <v>Ze kunnen onderscheid maken tussen verschillende woordsoorten.</v>
      </c>
      <c r="C142" s="15" t="str">
        <f t="shared" si="7"/>
        <v>Ik herken verschillende woordsoorten.</v>
      </c>
      <c r="D142" s="16" t="str">
        <f t="shared" si="8"/>
        <v>Middenbouw</v>
      </c>
      <c r="F142" s="17" t="s">
        <v>18</v>
      </c>
    </row>
    <row r="143" spans="1:6">
      <c r="A143" s="14" t="s">
        <v>6</v>
      </c>
      <c r="B143" s="15" t="str">
        <f t="shared" si="6"/>
        <v>Ze kunnen onderscheid maken tussen verschillende woordsoorten.</v>
      </c>
      <c r="C143" s="15" t="str">
        <f t="shared" si="7"/>
        <v>Ik herken verschillende woordsoorten.</v>
      </c>
      <c r="D143" s="16" t="str">
        <f t="shared" si="8"/>
        <v>Middenbouw</v>
      </c>
      <c r="F143" s="17" t="s">
        <v>496</v>
      </c>
    </row>
    <row r="144" spans="1:6">
      <c r="A144" s="14" t="s">
        <v>7</v>
      </c>
      <c r="B144" s="15" t="str">
        <f t="shared" si="6"/>
        <v>Ze kennen de regels voor verbuiging van naamwoorden.</v>
      </c>
      <c r="C144" s="15" t="str">
        <f t="shared" si="7"/>
        <v>Ik weet dat woorden kunnen veranderen.</v>
      </c>
      <c r="D144" s="16" t="str">
        <f t="shared" si="8"/>
        <v>Middenbouw</v>
      </c>
      <c r="F144" s="5" t="s">
        <v>5</v>
      </c>
    </row>
    <row r="145" spans="1:6">
      <c r="A145" s="14" t="s">
        <v>7</v>
      </c>
      <c r="B145" s="15" t="str">
        <f t="shared" si="6"/>
        <v>Ze kennen de regels voor verbuiging van naamwoorden.</v>
      </c>
      <c r="C145" s="15" t="str">
        <f t="shared" si="7"/>
        <v>Ik weet dat woorden kunnen veranderen.</v>
      </c>
      <c r="D145" s="16" t="str">
        <f t="shared" si="8"/>
        <v>Middenbouw</v>
      </c>
      <c r="F145" s="5" t="s">
        <v>9</v>
      </c>
    </row>
    <row r="146" spans="1:6">
      <c r="A146" s="14" t="s">
        <v>7</v>
      </c>
      <c r="B146" s="15" t="str">
        <f t="shared" si="6"/>
        <v>Ze kennen de regels voor verbuiging van naamwoorden.</v>
      </c>
      <c r="C146" s="15" t="str">
        <f t="shared" si="7"/>
        <v>Ik weet dat woorden kunnen veranderen.</v>
      </c>
      <c r="D146" s="16" t="str">
        <f t="shared" si="8"/>
        <v>Middenbouw</v>
      </c>
      <c r="F146" s="5" t="s">
        <v>10</v>
      </c>
    </row>
    <row r="147" spans="1:6">
      <c r="A147" s="14" t="s">
        <v>7</v>
      </c>
      <c r="B147" s="15" t="str">
        <f t="shared" si="6"/>
        <v>Ze kennen de regels voor verbuiging van naamwoorden.</v>
      </c>
      <c r="C147" s="15" t="str">
        <f t="shared" si="7"/>
        <v>Ik weet dat woorden kunnen veranderen.</v>
      </c>
      <c r="D147" s="16" t="str">
        <f t="shared" si="8"/>
        <v>Middenbouw</v>
      </c>
      <c r="F147" s="5" t="s">
        <v>11</v>
      </c>
    </row>
    <row r="148" spans="1:6">
      <c r="A148" s="14" t="s">
        <v>7</v>
      </c>
      <c r="B148" s="15" t="str">
        <f t="shared" si="6"/>
        <v>Ze kennen de regels voor verbuiging van naamwoorden.</v>
      </c>
      <c r="C148" s="15" t="str">
        <f t="shared" si="7"/>
        <v>Ik weet dat woorden kunnen veranderen.</v>
      </c>
      <c r="D148" s="16" t="str">
        <f t="shared" si="8"/>
        <v>Middenbouw</v>
      </c>
      <c r="F148" s="5" t="s">
        <v>12</v>
      </c>
    </row>
    <row r="149" spans="1:6">
      <c r="A149" s="14" t="s">
        <v>7</v>
      </c>
      <c r="B149" s="15" t="str">
        <f t="shared" si="6"/>
        <v>Ze kennen de regels voor verbuiging van naamwoorden.</v>
      </c>
      <c r="C149" s="15" t="str">
        <f t="shared" si="7"/>
        <v>Ik weet dat woorden kunnen veranderen.</v>
      </c>
      <c r="D149" s="16" t="str">
        <f t="shared" si="8"/>
        <v>Middenbouw</v>
      </c>
      <c r="F149" s="5" t="s">
        <v>13</v>
      </c>
    </row>
    <row r="150" spans="1:6">
      <c r="A150" s="14" t="s">
        <v>7</v>
      </c>
      <c r="B150" s="15" t="str">
        <f t="shared" si="6"/>
        <v>Ze kennen de regels voor verbuiging van naamwoorden.</v>
      </c>
      <c r="C150" s="15" t="str">
        <f t="shared" si="7"/>
        <v>Ik weet dat woorden kunnen veranderen.</v>
      </c>
      <c r="D150" s="16" t="str">
        <f t="shared" si="8"/>
        <v>Middenbouw</v>
      </c>
      <c r="F150" s="5" t="s">
        <v>14</v>
      </c>
    </row>
    <row r="151" spans="1:6">
      <c r="A151" s="14" t="s">
        <v>7</v>
      </c>
      <c r="B151" s="15" t="str">
        <f t="shared" si="6"/>
        <v>Ze kennen de regels voor verbuiging van naamwoorden.</v>
      </c>
      <c r="C151" s="15" t="str">
        <f t="shared" si="7"/>
        <v>Ik weet dat woorden kunnen veranderen.</v>
      </c>
      <c r="D151" s="16" t="str">
        <f t="shared" si="8"/>
        <v>Middenbouw</v>
      </c>
      <c r="F151" s="5" t="s">
        <v>15</v>
      </c>
    </row>
    <row r="152" spans="1:6">
      <c r="A152" s="14" t="s">
        <v>7</v>
      </c>
      <c r="B152" s="15" t="str">
        <f t="shared" si="6"/>
        <v>Ze kennen de regels voor verbuiging van naamwoorden.</v>
      </c>
      <c r="C152" s="15" t="str">
        <f t="shared" si="7"/>
        <v>Ik weet dat woorden kunnen veranderen.</v>
      </c>
      <c r="D152" s="16" t="str">
        <f t="shared" si="8"/>
        <v>Middenbouw</v>
      </c>
      <c r="F152" s="5" t="s">
        <v>16</v>
      </c>
    </row>
    <row r="153" spans="1:6">
      <c r="A153" s="14" t="s">
        <v>7</v>
      </c>
      <c r="B153" s="15" t="str">
        <f t="shared" si="6"/>
        <v>Ze kennen de regels voor verbuiging van naamwoorden.</v>
      </c>
      <c r="C153" s="15" t="str">
        <f t="shared" si="7"/>
        <v>Ik weet dat woorden kunnen veranderen.</v>
      </c>
      <c r="D153" s="16" t="str">
        <f t="shared" si="8"/>
        <v>Middenbouw</v>
      </c>
      <c r="F153" s="5" t="s">
        <v>17</v>
      </c>
    </row>
    <row r="154" spans="1:6">
      <c r="A154" s="14" t="s">
        <v>7</v>
      </c>
      <c r="B154" s="15" t="str">
        <f t="shared" si="6"/>
        <v>Ze kennen de regels voor verbuiging van naamwoorden.</v>
      </c>
      <c r="C154" s="15" t="str">
        <f t="shared" si="7"/>
        <v>Ik weet dat woorden kunnen veranderen.</v>
      </c>
      <c r="D154" s="16" t="str">
        <f t="shared" si="8"/>
        <v>Middenbouw</v>
      </c>
      <c r="F154" s="5" t="s">
        <v>125</v>
      </c>
    </row>
    <row r="155" spans="1:6">
      <c r="A155" s="14" t="s">
        <v>7</v>
      </c>
      <c r="B155" s="15" t="str">
        <f t="shared" si="6"/>
        <v>Ze kennen de regels voor verbuiging van naamwoorden.</v>
      </c>
      <c r="C155" s="15" t="str">
        <f t="shared" si="7"/>
        <v>Ik weet dat woorden kunnen veranderen.</v>
      </c>
      <c r="D155" s="16" t="str">
        <f t="shared" si="8"/>
        <v>Middenbouw</v>
      </c>
      <c r="F155" s="5" t="s">
        <v>126</v>
      </c>
    </row>
    <row r="156" spans="1:6">
      <c r="A156" s="14" t="s">
        <v>7</v>
      </c>
      <c r="B156" s="15" t="str">
        <f t="shared" si="6"/>
        <v>Ze kennen de regels voor verbuiging van naamwoorden.</v>
      </c>
      <c r="C156" s="15" t="str">
        <f t="shared" si="7"/>
        <v>Ik weet dat woorden kunnen veranderen.</v>
      </c>
      <c r="D156" s="16" t="str">
        <f t="shared" si="8"/>
        <v>Middenbouw</v>
      </c>
      <c r="F156" s="17" t="s">
        <v>127</v>
      </c>
    </row>
    <row r="157" spans="1:6">
      <c r="A157" s="14" t="s">
        <v>7</v>
      </c>
      <c r="B157" s="15" t="str">
        <f t="shared" si="6"/>
        <v>Ze kennen de regels voor verbuiging van naamwoorden.</v>
      </c>
      <c r="C157" s="15" t="str">
        <f t="shared" si="7"/>
        <v>Ik weet dat woorden kunnen veranderen.</v>
      </c>
      <c r="D157" s="16" t="str">
        <f t="shared" si="8"/>
        <v>Middenbouw</v>
      </c>
      <c r="F157" s="17" t="s">
        <v>128</v>
      </c>
    </row>
    <row r="158" spans="1:6">
      <c r="A158" s="14" t="s">
        <v>7</v>
      </c>
      <c r="B158" s="15" t="str">
        <f t="shared" si="6"/>
        <v>Ze kennen de regels voor verbuiging van naamwoorden.</v>
      </c>
      <c r="C158" s="15" t="str">
        <f t="shared" si="7"/>
        <v>Ik weet dat woorden kunnen veranderen.</v>
      </c>
      <c r="D158" s="16" t="str">
        <f t="shared" si="8"/>
        <v>Middenbouw</v>
      </c>
      <c r="F158" s="17" t="s">
        <v>129</v>
      </c>
    </row>
    <row r="159" spans="1:6">
      <c r="A159" s="14" t="s">
        <v>7</v>
      </c>
      <c r="B159" s="15" t="str">
        <f t="shared" si="6"/>
        <v>Ze kennen de regels voor verbuiging van naamwoorden.</v>
      </c>
      <c r="C159" s="15" t="str">
        <f t="shared" si="7"/>
        <v>Ik weet dat woorden kunnen veranderen.</v>
      </c>
      <c r="D159" s="16" t="str">
        <f t="shared" si="8"/>
        <v>Middenbouw</v>
      </c>
      <c r="F159" s="17" t="s">
        <v>130</v>
      </c>
    </row>
    <row r="160" spans="1:6">
      <c r="A160" s="14" t="s">
        <v>7</v>
      </c>
      <c r="B160" s="15" t="str">
        <f t="shared" si="6"/>
        <v>Ze kennen de regels voor verbuiging van naamwoorden.</v>
      </c>
      <c r="C160" s="15" t="str">
        <f t="shared" si="7"/>
        <v>Ik weet dat woorden kunnen veranderen.</v>
      </c>
      <c r="D160" s="16" t="str">
        <f t="shared" si="8"/>
        <v>Middenbouw</v>
      </c>
      <c r="F160" s="17" t="s">
        <v>131</v>
      </c>
    </row>
    <row r="161" spans="1:6">
      <c r="A161" s="14" t="s">
        <v>7</v>
      </c>
      <c r="B161" s="15" t="str">
        <f t="shared" si="6"/>
        <v>Ze kennen de regels voor verbuiging van naamwoorden.</v>
      </c>
      <c r="C161" s="15" t="str">
        <f t="shared" si="7"/>
        <v>Ik weet dat woorden kunnen veranderen.</v>
      </c>
      <c r="D161" s="16" t="str">
        <f t="shared" si="8"/>
        <v>Middenbouw</v>
      </c>
      <c r="F161" s="17" t="s">
        <v>132</v>
      </c>
    </row>
    <row r="162" spans="1:6">
      <c r="A162" s="14" t="s">
        <v>7</v>
      </c>
      <c r="B162" s="15" t="str">
        <f t="shared" si="6"/>
        <v>Ze kennen de regels voor verbuiging van naamwoorden.</v>
      </c>
      <c r="C162" s="15" t="str">
        <f t="shared" si="7"/>
        <v>Ik weet dat woorden kunnen veranderen.</v>
      </c>
      <c r="D162" s="16" t="str">
        <f t="shared" si="8"/>
        <v>Middenbouw</v>
      </c>
      <c r="F162" s="17" t="s">
        <v>133</v>
      </c>
    </row>
    <row r="163" spans="1:6">
      <c r="A163" s="14" t="s">
        <v>7</v>
      </c>
      <c r="B163" s="15" t="str">
        <f t="shared" si="6"/>
        <v>Ze kennen de regels voor verbuiging van naamwoorden.</v>
      </c>
      <c r="C163" s="15" t="str">
        <f t="shared" si="7"/>
        <v>Ik weet dat woorden kunnen veranderen.</v>
      </c>
      <c r="D163" s="16" t="str">
        <f t="shared" si="8"/>
        <v>Middenbouw</v>
      </c>
      <c r="F163" s="17" t="s">
        <v>134</v>
      </c>
    </row>
    <row r="164" spans="1:6">
      <c r="A164" s="14" t="s">
        <v>7</v>
      </c>
      <c r="B164" s="15" t="str">
        <f t="shared" si="6"/>
        <v>Ze kennen de regels voor verbuiging van naamwoorden.</v>
      </c>
      <c r="C164" s="15" t="str">
        <f t="shared" si="7"/>
        <v>Ik weet dat woorden kunnen veranderen.</v>
      </c>
      <c r="D164" s="16" t="str">
        <f t="shared" si="8"/>
        <v>Middenbouw</v>
      </c>
      <c r="F164" s="17" t="s">
        <v>135</v>
      </c>
    </row>
    <row r="165" spans="1:6">
      <c r="A165" s="14" t="s">
        <v>7</v>
      </c>
      <c r="B165" s="15" t="str">
        <f t="shared" si="6"/>
        <v>Ze kennen de regels voor verbuiging van naamwoorden.</v>
      </c>
      <c r="C165" s="15" t="str">
        <f t="shared" si="7"/>
        <v>Ik weet dat woorden kunnen veranderen.</v>
      </c>
      <c r="D165" s="16" t="str">
        <f t="shared" si="8"/>
        <v>Middenbouw</v>
      </c>
      <c r="F165" s="17" t="s">
        <v>136</v>
      </c>
    </row>
    <row r="166" spans="1:6">
      <c r="A166" s="14" t="s">
        <v>7</v>
      </c>
      <c r="B166" s="15" t="str">
        <f t="shared" si="6"/>
        <v>Ze kennen de regels voor verbuiging van naamwoorden.</v>
      </c>
      <c r="C166" s="15" t="str">
        <f t="shared" si="7"/>
        <v>Ik weet dat woorden kunnen veranderen.</v>
      </c>
      <c r="D166" s="16" t="str">
        <f t="shared" si="8"/>
        <v>Middenbouw</v>
      </c>
      <c r="F166" s="17" t="s">
        <v>137</v>
      </c>
    </row>
    <row r="167" spans="1:6">
      <c r="A167" s="14" t="s">
        <v>7</v>
      </c>
      <c r="B167" s="15" t="str">
        <f t="shared" si="6"/>
        <v>Ze kennen de regels voor verbuiging van naamwoorden.</v>
      </c>
      <c r="C167" s="15" t="str">
        <f t="shared" si="7"/>
        <v>Ik weet dat woorden kunnen veranderen.</v>
      </c>
      <c r="D167" s="16" t="str">
        <f t="shared" si="8"/>
        <v>Middenbouw</v>
      </c>
      <c r="F167" s="5" t="s">
        <v>138</v>
      </c>
    </row>
    <row r="168" spans="1:6">
      <c r="A168" s="14" t="s">
        <v>7</v>
      </c>
      <c r="B168" s="15" t="str">
        <f t="shared" si="6"/>
        <v>Ze kennen de regels voor verbuiging van naamwoorden.</v>
      </c>
      <c r="C168" s="15" t="str">
        <f t="shared" si="7"/>
        <v>Ik weet dat woorden kunnen veranderen.</v>
      </c>
      <c r="D168" s="16" t="str">
        <f t="shared" si="8"/>
        <v>Middenbouw</v>
      </c>
      <c r="F168" s="5" t="s">
        <v>139</v>
      </c>
    </row>
    <row r="169" spans="1:6">
      <c r="A169" s="14" t="s">
        <v>7</v>
      </c>
      <c r="B169" s="15" t="str">
        <f t="shared" si="6"/>
        <v>Ze kennen de regels voor verbuiging van naamwoorden.</v>
      </c>
      <c r="C169" s="15" t="str">
        <f t="shared" si="7"/>
        <v>Ik weet dat woorden kunnen veranderen.</v>
      </c>
      <c r="D169" s="16" t="str">
        <f t="shared" si="8"/>
        <v>Middenbouw</v>
      </c>
      <c r="F169" s="5" t="s">
        <v>140</v>
      </c>
    </row>
    <row r="170" spans="1:6">
      <c r="A170" s="14" t="s">
        <v>7</v>
      </c>
      <c r="B170" s="15" t="str">
        <f t="shared" si="6"/>
        <v>Ze kennen de regels voor verbuiging van naamwoorden.</v>
      </c>
      <c r="C170" s="15" t="str">
        <f t="shared" si="7"/>
        <v>Ik weet dat woorden kunnen veranderen.</v>
      </c>
      <c r="D170" s="16" t="str">
        <f t="shared" si="8"/>
        <v>Middenbouw</v>
      </c>
      <c r="F170" s="5" t="s">
        <v>141</v>
      </c>
    </row>
    <row r="171" spans="1:6">
      <c r="A171" s="14" t="s">
        <v>7</v>
      </c>
      <c r="B171" s="15" t="str">
        <f t="shared" si="6"/>
        <v>Ze kennen de regels voor verbuiging van naamwoorden.</v>
      </c>
      <c r="C171" s="15" t="str">
        <f t="shared" si="7"/>
        <v>Ik weet dat woorden kunnen veranderen.</v>
      </c>
      <c r="D171" s="16" t="str">
        <f t="shared" si="8"/>
        <v>Middenbouw</v>
      </c>
      <c r="F171" s="5" t="s">
        <v>142</v>
      </c>
    </row>
    <row r="172" spans="1:6">
      <c r="A172" s="14" t="s">
        <v>7</v>
      </c>
      <c r="B172" s="15" t="str">
        <f t="shared" si="6"/>
        <v>Ze kennen de regels voor verbuiging van naamwoorden.</v>
      </c>
      <c r="C172" s="15" t="str">
        <f t="shared" si="7"/>
        <v>Ik weet dat woorden kunnen veranderen.</v>
      </c>
      <c r="D172" s="16" t="str">
        <f t="shared" si="8"/>
        <v>Middenbouw</v>
      </c>
      <c r="F172" s="5" t="s">
        <v>143</v>
      </c>
    </row>
    <row r="173" spans="1:6">
      <c r="A173" s="14" t="s">
        <v>7</v>
      </c>
      <c r="B173" s="15" t="str">
        <f t="shared" si="6"/>
        <v>Ze kennen de regels voor verbuiging van naamwoorden.</v>
      </c>
      <c r="C173" s="15" t="str">
        <f t="shared" si="7"/>
        <v>Ik weet dat woorden kunnen veranderen.</v>
      </c>
      <c r="D173" s="16" t="str">
        <f t="shared" si="8"/>
        <v>Middenbouw</v>
      </c>
      <c r="F173" s="5" t="s">
        <v>144</v>
      </c>
    </row>
    <row r="174" spans="1:6">
      <c r="A174" s="14" t="s">
        <v>7</v>
      </c>
      <c r="B174" s="15" t="str">
        <f t="shared" si="6"/>
        <v>Ze kennen de regels voor verbuiging van naamwoorden.</v>
      </c>
      <c r="C174" s="15" t="str">
        <f t="shared" si="7"/>
        <v>Ik weet dat woorden kunnen veranderen.</v>
      </c>
      <c r="D174" s="16" t="str">
        <f t="shared" si="8"/>
        <v>Middenbouw</v>
      </c>
      <c r="F174" s="5" t="s">
        <v>145</v>
      </c>
    </row>
    <row r="175" spans="1:6">
      <c r="A175" s="14" t="s">
        <v>7</v>
      </c>
      <c r="B175" s="15" t="str">
        <f t="shared" si="6"/>
        <v>Ze kennen de regels voor verbuiging van naamwoorden.</v>
      </c>
      <c r="C175" s="15" t="str">
        <f t="shared" si="7"/>
        <v>Ik weet dat woorden kunnen veranderen.</v>
      </c>
      <c r="D175" s="16" t="str">
        <f t="shared" si="8"/>
        <v>Middenbouw</v>
      </c>
      <c r="F175" s="5" t="s">
        <v>146</v>
      </c>
    </row>
    <row r="176" spans="1:6">
      <c r="A176" s="14" t="s">
        <v>7</v>
      </c>
      <c r="B176" s="15" t="str">
        <f t="shared" si="6"/>
        <v>Ze kennen de regels voor verbuiging van naamwoorden.</v>
      </c>
      <c r="C176" s="15" t="str">
        <f t="shared" si="7"/>
        <v>Ik weet dat woorden kunnen veranderen.</v>
      </c>
      <c r="D176" s="16" t="str">
        <f t="shared" si="8"/>
        <v>Middenbouw</v>
      </c>
      <c r="F176" s="5" t="s">
        <v>147</v>
      </c>
    </row>
    <row r="177" spans="1:6">
      <c r="A177" s="14" t="s">
        <v>7</v>
      </c>
      <c r="B177" s="15" t="str">
        <f t="shared" si="6"/>
        <v>Ze kennen de regels voor verbuiging van naamwoorden.</v>
      </c>
      <c r="C177" s="15" t="str">
        <f t="shared" si="7"/>
        <v>Ik weet dat woorden kunnen veranderen.</v>
      </c>
      <c r="D177" s="16" t="str">
        <f t="shared" si="8"/>
        <v>Middenbouw</v>
      </c>
      <c r="F177" s="5" t="s">
        <v>148</v>
      </c>
    </row>
    <row r="178" spans="1:6">
      <c r="A178" s="14" t="s">
        <v>7</v>
      </c>
      <c r="B178" s="15" t="str">
        <f t="shared" si="6"/>
        <v>Ze kennen de regels voor verbuiging van naamwoorden.</v>
      </c>
      <c r="C178" s="15" t="str">
        <f t="shared" si="7"/>
        <v>Ik weet dat woorden kunnen veranderen.</v>
      </c>
      <c r="D178" s="16" t="str">
        <f t="shared" si="8"/>
        <v>Middenbouw</v>
      </c>
      <c r="F178" s="5" t="s">
        <v>149</v>
      </c>
    </row>
    <row r="179" spans="1:6">
      <c r="A179" s="14" t="s">
        <v>7</v>
      </c>
      <c r="B179" s="15" t="str">
        <f t="shared" si="6"/>
        <v>Ze kennen de regels voor verbuiging van naamwoorden.</v>
      </c>
      <c r="C179" s="15" t="str">
        <f t="shared" si="7"/>
        <v>Ik weet dat woorden kunnen veranderen.</v>
      </c>
      <c r="D179" s="16" t="str">
        <f t="shared" si="8"/>
        <v>Middenbouw</v>
      </c>
      <c r="F179" s="5" t="s">
        <v>150</v>
      </c>
    </row>
    <row r="180" spans="1:6">
      <c r="A180" s="14" t="s">
        <v>7</v>
      </c>
      <c r="B180" s="15" t="str">
        <f t="shared" si="6"/>
        <v>Ze kennen de regels voor verbuiging van naamwoorden.</v>
      </c>
      <c r="C180" s="15" t="str">
        <f t="shared" si="7"/>
        <v>Ik weet dat woorden kunnen veranderen.</v>
      </c>
      <c r="D180" s="16" t="str">
        <f t="shared" si="8"/>
        <v>Middenbouw</v>
      </c>
      <c r="F180" s="5" t="s">
        <v>151</v>
      </c>
    </row>
    <row r="181" spans="1:6">
      <c r="A181" s="14" t="s">
        <v>7</v>
      </c>
      <c r="B181" s="15" t="str">
        <f t="shared" si="6"/>
        <v>Ze kennen de regels voor verbuiging van naamwoorden.</v>
      </c>
      <c r="C181" s="15" t="str">
        <f t="shared" si="7"/>
        <v>Ik weet dat woorden kunnen veranderen.</v>
      </c>
      <c r="D181" s="16" t="str">
        <f t="shared" si="8"/>
        <v>Middenbouw</v>
      </c>
      <c r="F181" s="5" t="s">
        <v>152</v>
      </c>
    </row>
    <row r="182" spans="1:6">
      <c r="A182" s="14" t="s">
        <v>7</v>
      </c>
      <c r="B182" s="15" t="str">
        <f t="shared" si="6"/>
        <v>Ze kennen de regels voor verbuiging van naamwoorden.</v>
      </c>
      <c r="C182" s="15" t="str">
        <f t="shared" si="7"/>
        <v>Ik weet dat woorden kunnen veranderen.</v>
      </c>
      <c r="D182" s="16" t="str">
        <f t="shared" si="8"/>
        <v>Middenbouw</v>
      </c>
      <c r="F182" s="5" t="s">
        <v>153</v>
      </c>
    </row>
    <row r="183" spans="1:6">
      <c r="A183" s="14" t="s">
        <v>7</v>
      </c>
      <c r="B183" s="15" t="str">
        <f t="shared" si="6"/>
        <v>Ze kennen de regels voor verbuiging van naamwoorden.</v>
      </c>
      <c r="C183" s="15" t="str">
        <f t="shared" si="7"/>
        <v>Ik weet dat woorden kunnen veranderen.</v>
      </c>
      <c r="D183" s="16" t="str">
        <f t="shared" si="8"/>
        <v>Middenbouw</v>
      </c>
      <c r="F183" s="5" t="s">
        <v>154</v>
      </c>
    </row>
    <row r="184" spans="1:6">
      <c r="A184" s="14" t="s">
        <v>7</v>
      </c>
      <c r="B184" s="15" t="str">
        <f t="shared" si="6"/>
        <v>Ze kennen de regels voor verbuiging van naamwoorden.</v>
      </c>
      <c r="C184" s="15" t="str">
        <f t="shared" si="7"/>
        <v>Ik weet dat woorden kunnen veranderen.</v>
      </c>
      <c r="D184" s="16" t="str">
        <f t="shared" si="8"/>
        <v>Middenbouw</v>
      </c>
      <c r="F184" s="5" t="s">
        <v>155</v>
      </c>
    </row>
    <row r="185" spans="1:6">
      <c r="A185" s="14" t="s">
        <v>7</v>
      </c>
      <c r="B185" s="15" t="str">
        <f t="shared" si="6"/>
        <v>Ze kennen de regels voor verbuiging van naamwoorden.</v>
      </c>
      <c r="C185" s="15" t="str">
        <f t="shared" si="7"/>
        <v>Ik weet dat woorden kunnen veranderen.</v>
      </c>
      <c r="D185" s="16" t="str">
        <f t="shared" si="8"/>
        <v>Middenbouw</v>
      </c>
      <c r="F185" s="5" t="s">
        <v>156</v>
      </c>
    </row>
    <row r="186" spans="1:6">
      <c r="A186" s="14" t="s">
        <v>7</v>
      </c>
      <c r="B186" s="15" t="str">
        <f t="shared" si="6"/>
        <v>Ze kennen de regels voor verbuiging van naamwoorden.</v>
      </c>
      <c r="C186" s="15" t="str">
        <f t="shared" si="7"/>
        <v>Ik weet dat woorden kunnen veranderen.</v>
      </c>
      <c r="D186" s="16" t="str">
        <f t="shared" si="8"/>
        <v>Middenbouw</v>
      </c>
      <c r="F186" s="5" t="s">
        <v>157</v>
      </c>
    </row>
    <row r="187" spans="1:6">
      <c r="A187" s="14" t="s">
        <v>7</v>
      </c>
      <c r="B187" s="15" t="str">
        <f t="shared" si="6"/>
        <v>Ze kennen de regels voor verbuiging van naamwoorden.</v>
      </c>
      <c r="C187" s="15" t="str">
        <f t="shared" si="7"/>
        <v>Ik weet dat woorden kunnen veranderen.</v>
      </c>
      <c r="D187" s="16" t="str">
        <f t="shared" si="8"/>
        <v>Middenbouw</v>
      </c>
      <c r="F187" s="5" t="s">
        <v>158</v>
      </c>
    </row>
    <row r="188" spans="1:6">
      <c r="A188" s="14" t="s">
        <v>7</v>
      </c>
      <c r="B188" s="15" t="str">
        <f t="shared" si="6"/>
        <v>Ze kennen de regels voor verbuiging van naamwoorden.</v>
      </c>
      <c r="C188" s="15" t="str">
        <f t="shared" si="7"/>
        <v>Ik weet dat woorden kunnen veranderen.</v>
      </c>
      <c r="D188" s="16" t="str">
        <f t="shared" si="8"/>
        <v>Middenbouw</v>
      </c>
      <c r="F188" s="5" t="s">
        <v>159</v>
      </c>
    </row>
    <row r="189" spans="1:6">
      <c r="A189" s="14" t="s">
        <v>7</v>
      </c>
      <c r="B189" s="15" t="str">
        <f t="shared" si="6"/>
        <v>Ze kennen de regels voor verbuiging van naamwoorden.</v>
      </c>
      <c r="C189" s="15" t="str">
        <f t="shared" si="7"/>
        <v>Ik weet dat woorden kunnen veranderen.</v>
      </c>
      <c r="D189" s="16" t="str">
        <f t="shared" si="8"/>
        <v>Middenbouw</v>
      </c>
      <c r="F189" s="5" t="s">
        <v>160</v>
      </c>
    </row>
    <row r="190" spans="1:6">
      <c r="A190" s="14" t="s">
        <v>7</v>
      </c>
      <c r="B190" s="15" t="str">
        <f t="shared" si="6"/>
        <v>Ze kennen de regels voor verbuiging van naamwoorden.</v>
      </c>
      <c r="C190" s="15" t="str">
        <f t="shared" si="7"/>
        <v>Ik weet dat woorden kunnen veranderen.</v>
      </c>
      <c r="D190" s="16" t="str">
        <f t="shared" si="8"/>
        <v>Middenbouw</v>
      </c>
      <c r="F190" s="5" t="s">
        <v>161</v>
      </c>
    </row>
    <row r="191" spans="1:6">
      <c r="A191" s="14" t="s">
        <v>7</v>
      </c>
      <c r="B191" s="15" t="str">
        <f t="shared" si="6"/>
        <v>Ze kennen de regels voor verbuiging van naamwoorden.</v>
      </c>
      <c r="C191" s="15" t="str">
        <f t="shared" si="7"/>
        <v>Ik weet dat woorden kunnen veranderen.</v>
      </c>
      <c r="D191" s="16" t="str">
        <f t="shared" si="8"/>
        <v>Middenbouw</v>
      </c>
      <c r="F191" s="5" t="s">
        <v>162</v>
      </c>
    </row>
    <row r="192" spans="1:6">
      <c r="A192" s="14" t="s">
        <v>7</v>
      </c>
      <c r="B192" s="15" t="str">
        <f t="shared" si="6"/>
        <v>Ze kennen de regels voor verbuiging van naamwoorden.</v>
      </c>
      <c r="C192" s="15" t="str">
        <f t="shared" si="7"/>
        <v>Ik weet dat woorden kunnen veranderen.</v>
      </c>
      <c r="D192" s="16" t="str">
        <f t="shared" si="8"/>
        <v>Middenbouw</v>
      </c>
      <c r="F192" s="5" t="s">
        <v>163</v>
      </c>
    </row>
    <row r="193" spans="1:6">
      <c r="A193" s="14" t="s">
        <v>7</v>
      </c>
      <c r="B193" s="15" t="str">
        <f t="shared" si="6"/>
        <v>Ze kennen de regels voor verbuiging van naamwoorden.</v>
      </c>
      <c r="C193" s="15" t="str">
        <f t="shared" si="7"/>
        <v>Ik weet dat woorden kunnen veranderen.</v>
      </c>
      <c r="D193" s="16" t="str">
        <f t="shared" si="8"/>
        <v>Middenbouw</v>
      </c>
      <c r="F193" s="5" t="s">
        <v>164</v>
      </c>
    </row>
    <row r="194" spans="1:6">
      <c r="A194" s="14" t="s">
        <v>7</v>
      </c>
      <c r="B194" s="15" t="str">
        <f t="shared" ref="B194:B257" si="9">IF(A194="1.8.1","Kinderen maken gebruik van rijm en ritme in zelfgemaakte gedichten.",IF(A194="1.8.2","Ze kunnen onderscheid maken tussen verschillende woordsoorten.",IF(A194="1.8.3","Ze kennen de regels voor verbuiging van naamwoorden.",IF(A194="1.8.4","Ze kennen de regels voor vervoeging van werkwoorden.",IF(A194="1.8.5","Ze kunnen verschillende genres in mondelinge teksten onderscheiden.",IF(A194="1.8.6","Kinderen kunnen gezegdes en spreekwoorden begrijpen en toepassen.",IF(A194="1.8.7","Ze reflecteren op zinsbouw en zinsconstructie.",IF(A194="1.8.8","Ze analyseren gedichten.",IF(A194="1.8.9","Ze kunnen zelf gedichten maken.",IF(A194="1.8.10","Ze zijn in staat expressieve taalvormen te declameren.","Voer tussendoel in"))))))))))</f>
        <v>Ze kennen de regels voor verbuiging van naamwoorden.</v>
      </c>
      <c r="C194" s="15" t="str">
        <f t="shared" ref="C194:C257" si="10">IF(A194="1.8.1","Ik kan gedichten maken die een ritme hebben en rijmen.",IF(A194="1.8.2","Ik herken verschillende woordsoorten.",IF(A194="1.8.3","Ik weet dat woorden kunnen veranderen.",IF(A194="1.8.4","Ik schrijf werkwoorden op de juiste wijze als het onderwerp en/of de tijd verandert.",IF(A194="1.8.5","Ik herken verschillende tekstsoorten.",IF(A194="1.8.6","Ik begrijp verschillende gezegdes en spreekwoorden en kan deze in mijn eigen woorden uitleggen of gebruiken.",IF(A194="1.8.7","Ik kan vertellen wat ik van mijn eigen gebruik van woorden en zinnen in een gesprek, vertelling of presentatie vind.",IF(A194="1.8.8","Ik kan verschillende dichtsoorten herkennen en benoemen.",IF(A194="1.8.9","Ik kan verschillende dichtsoorten schrijven of vertellen.",IF(A194="1.8.10","Ik kan verhaal- en dichtsoorten beeldend voordragen.","Voer tussendoel in"))))))))))</f>
        <v>Ik weet dat woorden kunnen veranderen.</v>
      </c>
      <c r="D194" s="16" t="str">
        <f t="shared" ref="D194:D257" si="11">IF(A194="1.8.1","Middenbouw",IF(A194="1.8.2","Middenbouw",IF(A194="1.8.3","Middenbouw",IF(A194="1.8.4","Middenbouw",IF(A194="1.8.5","Middenbouw",IF(A194="1.8.6","Bovenbouw",IF(A194="1.8.7","Bovenbouw",IF(A194="1.8.8","Bovenbouw",IF(A194="1.8.9","Bovenbouw",IF(A194="1.8.10","Bovenbouw","Onbepaald"))))))))))</f>
        <v>Middenbouw</v>
      </c>
      <c r="F194" s="5" t="s">
        <v>165</v>
      </c>
    </row>
    <row r="195" spans="1:6">
      <c r="A195" s="14" t="s">
        <v>7</v>
      </c>
      <c r="B195" s="15" t="str">
        <f t="shared" si="9"/>
        <v>Ze kennen de regels voor verbuiging van naamwoorden.</v>
      </c>
      <c r="C195" s="15" t="str">
        <f t="shared" si="10"/>
        <v>Ik weet dat woorden kunnen veranderen.</v>
      </c>
      <c r="D195" s="16" t="str">
        <f t="shared" si="11"/>
        <v>Middenbouw</v>
      </c>
      <c r="F195" s="5" t="s">
        <v>166</v>
      </c>
    </row>
    <row r="196" spans="1:6">
      <c r="A196" s="14" t="s">
        <v>7</v>
      </c>
      <c r="B196" s="15" t="str">
        <f t="shared" si="9"/>
        <v>Ze kennen de regels voor verbuiging van naamwoorden.</v>
      </c>
      <c r="C196" s="15" t="str">
        <f t="shared" si="10"/>
        <v>Ik weet dat woorden kunnen veranderen.</v>
      </c>
      <c r="D196" s="16" t="str">
        <f t="shared" si="11"/>
        <v>Middenbouw</v>
      </c>
      <c r="F196" s="5" t="s">
        <v>167</v>
      </c>
    </row>
    <row r="197" spans="1:6">
      <c r="A197" s="14" t="s">
        <v>7</v>
      </c>
      <c r="B197" s="15" t="str">
        <f t="shared" si="9"/>
        <v>Ze kennen de regels voor verbuiging van naamwoorden.</v>
      </c>
      <c r="C197" s="15" t="str">
        <f t="shared" si="10"/>
        <v>Ik weet dat woorden kunnen veranderen.</v>
      </c>
      <c r="D197" s="16" t="str">
        <f t="shared" si="11"/>
        <v>Middenbouw</v>
      </c>
      <c r="F197" s="5" t="s">
        <v>168</v>
      </c>
    </row>
    <row r="198" spans="1:6">
      <c r="A198" s="14" t="s">
        <v>7</v>
      </c>
      <c r="B198" s="15" t="str">
        <f t="shared" si="9"/>
        <v>Ze kennen de regels voor verbuiging van naamwoorden.</v>
      </c>
      <c r="C198" s="15" t="str">
        <f t="shared" si="10"/>
        <v>Ik weet dat woorden kunnen veranderen.</v>
      </c>
      <c r="D198" s="16" t="str">
        <f t="shared" si="11"/>
        <v>Middenbouw</v>
      </c>
      <c r="F198" s="5" t="s">
        <v>169</v>
      </c>
    </row>
    <row r="199" spans="1:6">
      <c r="A199" s="14" t="s">
        <v>7</v>
      </c>
      <c r="B199" s="15" t="str">
        <f t="shared" si="9"/>
        <v>Ze kennen de regels voor verbuiging van naamwoorden.</v>
      </c>
      <c r="C199" s="15" t="str">
        <f t="shared" si="10"/>
        <v>Ik weet dat woorden kunnen veranderen.</v>
      </c>
      <c r="D199" s="16" t="str">
        <f t="shared" si="11"/>
        <v>Middenbouw</v>
      </c>
      <c r="F199" s="5" t="s">
        <v>170</v>
      </c>
    </row>
    <row r="200" spans="1:6">
      <c r="A200" s="14" t="s">
        <v>7</v>
      </c>
      <c r="B200" s="15" t="str">
        <f t="shared" si="9"/>
        <v>Ze kennen de regels voor verbuiging van naamwoorden.</v>
      </c>
      <c r="C200" s="15" t="str">
        <f t="shared" si="10"/>
        <v>Ik weet dat woorden kunnen veranderen.</v>
      </c>
      <c r="D200" s="16" t="str">
        <f t="shared" si="11"/>
        <v>Middenbouw</v>
      </c>
      <c r="F200" s="5" t="s">
        <v>171</v>
      </c>
    </row>
    <row r="201" spans="1:6">
      <c r="A201" s="14" t="s">
        <v>7</v>
      </c>
      <c r="B201" s="15" t="str">
        <f t="shared" si="9"/>
        <v>Ze kennen de regels voor verbuiging van naamwoorden.</v>
      </c>
      <c r="C201" s="15" t="str">
        <f t="shared" si="10"/>
        <v>Ik weet dat woorden kunnen veranderen.</v>
      </c>
      <c r="D201" s="16" t="str">
        <f t="shared" si="11"/>
        <v>Middenbouw</v>
      </c>
      <c r="F201" s="5" t="s">
        <v>172</v>
      </c>
    </row>
    <row r="202" spans="1:6">
      <c r="A202" s="14" t="s">
        <v>7</v>
      </c>
      <c r="B202" s="15" t="str">
        <f t="shared" si="9"/>
        <v>Ze kennen de regels voor verbuiging van naamwoorden.</v>
      </c>
      <c r="C202" s="15" t="str">
        <f t="shared" si="10"/>
        <v>Ik weet dat woorden kunnen veranderen.</v>
      </c>
      <c r="D202" s="16" t="str">
        <f t="shared" si="11"/>
        <v>Middenbouw</v>
      </c>
      <c r="F202" s="5" t="s">
        <v>173</v>
      </c>
    </row>
    <row r="203" spans="1:6">
      <c r="A203" s="14" t="s">
        <v>7</v>
      </c>
      <c r="B203" s="15" t="str">
        <f t="shared" si="9"/>
        <v>Ze kennen de regels voor verbuiging van naamwoorden.</v>
      </c>
      <c r="C203" s="15" t="str">
        <f t="shared" si="10"/>
        <v>Ik weet dat woorden kunnen veranderen.</v>
      </c>
      <c r="D203" s="16" t="str">
        <f t="shared" si="11"/>
        <v>Middenbouw</v>
      </c>
      <c r="F203" s="5" t="s">
        <v>174</v>
      </c>
    </row>
    <row r="204" spans="1:6">
      <c r="A204" s="14" t="s">
        <v>7</v>
      </c>
      <c r="B204" s="15" t="str">
        <f t="shared" si="9"/>
        <v>Ze kennen de regels voor verbuiging van naamwoorden.</v>
      </c>
      <c r="C204" s="15" t="str">
        <f t="shared" si="10"/>
        <v>Ik weet dat woorden kunnen veranderen.</v>
      </c>
      <c r="D204" s="16" t="str">
        <f t="shared" si="11"/>
        <v>Middenbouw</v>
      </c>
      <c r="F204" s="5" t="s">
        <v>175</v>
      </c>
    </row>
    <row r="205" spans="1:6">
      <c r="A205" s="14" t="s">
        <v>7</v>
      </c>
      <c r="B205" s="15" t="str">
        <f t="shared" si="9"/>
        <v>Ze kennen de regels voor verbuiging van naamwoorden.</v>
      </c>
      <c r="C205" s="15" t="str">
        <f t="shared" si="10"/>
        <v>Ik weet dat woorden kunnen veranderen.</v>
      </c>
      <c r="D205" s="16" t="str">
        <f t="shared" si="11"/>
        <v>Middenbouw</v>
      </c>
      <c r="F205" s="5" t="s">
        <v>176</v>
      </c>
    </row>
    <row r="206" spans="1:6">
      <c r="A206" s="14" t="s">
        <v>7</v>
      </c>
      <c r="B206" s="15" t="str">
        <f t="shared" si="9"/>
        <v>Ze kennen de regels voor verbuiging van naamwoorden.</v>
      </c>
      <c r="C206" s="15" t="str">
        <f t="shared" si="10"/>
        <v>Ik weet dat woorden kunnen veranderen.</v>
      </c>
      <c r="D206" s="16" t="str">
        <f t="shared" si="11"/>
        <v>Middenbouw</v>
      </c>
      <c r="F206" s="5" t="s">
        <v>177</v>
      </c>
    </row>
    <row r="207" spans="1:6">
      <c r="A207" s="14" t="s">
        <v>7</v>
      </c>
      <c r="B207" s="15" t="str">
        <f t="shared" si="9"/>
        <v>Ze kennen de regels voor verbuiging van naamwoorden.</v>
      </c>
      <c r="C207" s="15" t="str">
        <f t="shared" si="10"/>
        <v>Ik weet dat woorden kunnen veranderen.</v>
      </c>
      <c r="D207" s="16" t="str">
        <f t="shared" si="11"/>
        <v>Middenbouw</v>
      </c>
      <c r="F207" s="5" t="s">
        <v>496</v>
      </c>
    </row>
    <row r="208" spans="1:6">
      <c r="A208" s="9" t="s">
        <v>8</v>
      </c>
      <c r="B208" s="15" t="str">
        <f t="shared" si="9"/>
        <v>Ze kennen de regels voor vervoeging van werkwoorden.</v>
      </c>
      <c r="C208" s="15" t="str">
        <f t="shared" si="10"/>
        <v>Ik schrijf werkwoorden op de juiste wijze als het onderwerp en/of de tijd verandert.</v>
      </c>
      <c r="D208" s="16" t="str">
        <f t="shared" si="11"/>
        <v>Middenbouw</v>
      </c>
      <c r="F208" s="5" t="s">
        <v>5</v>
      </c>
    </row>
    <row r="209" spans="1:6">
      <c r="A209" s="9" t="s">
        <v>8</v>
      </c>
      <c r="B209" s="15" t="str">
        <f t="shared" si="9"/>
        <v>Ze kennen de regels voor vervoeging van werkwoorden.</v>
      </c>
      <c r="C209" s="15" t="str">
        <f t="shared" si="10"/>
        <v>Ik schrijf werkwoorden op de juiste wijze als het onderwerp en/of de tijd verandert.</v>
      </c>
      <c r="D209" s="16" t="str">
        <f t="shared" si="11"/>
        <v>Middenbouw</v>
      </c>
      <c r="F209" s="5" t="s">
        <v>9</v>
      </c>
    </row>
    <row r="210" spans="1:6">
      <c r="A210" s="9" t="s">
        <v>8</v>
      </c>
      <c r="B210" s="15" t="str">
        <f t="shared" si="9"/>
        <v>Ze kennen de regels voor vervoeging van werkwoorden.</v>
      </c>
      <c r="C210" s="15" t="str">
        <f t="shared" si="10"/>
        <v>Ik schrijf werkwoorden op de juiste wijze als het onderwerp en/of de tijd verandert.</v>
      </c>
      <c r="D210" s="16" t="str">
        <f t="shared" si="11"/>
        <v>Middenbouw</v>
      </c>
      <c r="F210" s="5" t="s">
        <v>10</v>
      </c>
    </row>
    <row r="211" spans="1:6">
      <c r="A211" s="9" t="s">
        <v>8</v>
      </c>
      <c r="B211" s="15" t="str">
        <f t="shared" si="9"/>
        <v>Ze kennen de regels voor vervoeging van werkwoorden.</v>
      </c>
      <c r="C211" s="15" t="str">
        <f t="shared" si="10"/>
        <v>Ik schrijf werkwoorden op de juiste wijze als het onderwerp en/of de tijd verandert.</v>
      </c>
      <c r="D211" s="16" t="str">
        <f t="shared" si="11"/>
        <v>Middenbouw</v>
      </c>
      <c r="F211" s="5" t="s">
        <v>11</v>
      </c>
    </row>
    <row r="212" spans="1:6">
      <c r="A212" s="9" t="s">
        <v>8</v>
      </c>
      <c r="B212" s="15" t="str">
        <f t="shared" si="9"/>
        <v>Ze kennen de regels voor vervoeging van werkwoorden.</v>
      </c>
      <c r="C212" s="15" t="str">
        <f t="shared" si="10"/>
        <v>Ik schrijf werkwoorden op de juiste wijze als het onderwerp en/of de tijd verandert.</v>
      </c>
      <c r="D212" s="16" t="str">
        <f t="shared" si="11"/>
        <v>Middenbouw</v>
      </c>
      <c r="F212" s="5" t="s">
        <v>12</v>
      </c>
    </row>
    <row r="213" spans="1:6">
      <c r="A213" s="9" t="s">
        <v>8</v>
      </c>
      <c r="B213" s="15" t="str">
        <f t="shared" si="9"/>
        <v>Ze kennen de regels voor vervoeging van werkwoorden.</v>
      </c>
      <c r="C213" s="15" t="str">
        <f t="shared" si="10"/>
        <v>Ik schrijf werkwoorden op de juiste wijze als het onderwerp en/of de tijd verandert.</v>
      </c>
      <c r="D213" s="16" t="str">
        <f t="shared" si="11"/>
        <v>Middenbouw</v>
      </c>
      <c r="F213" s="5" t="s">
        <v>13</v>
      </c>
    </row>
    <row r="214" spans="1:6">
      <c r="A214" s="9" t="s">
        <v>8</v>
      </c>
      <c r="B214" s="15" t="str">
        <f t="shared" si="9"/>
        <v>Ze kennen de regels voor vervoeging van werkwoorden.</v>
      </c>
      <c r="C214" s="15" t="str">
        <f t="shared" si="10"/>
        <v>Ik schrijf werkwoorden op de juiste wijze als het onderwerp en/of de tijd verandert.</v>
      </c>
      <c r="D214" s="16" t="str">
        <f t="shared" si="11"/>
        <v>Middenbouw</v>
      </c>
      <c r="F214" s="5" t="s">
        <v>14</v>
      </c>
    </row>
    <row r="215" spans="1:6">
      <c r="A215" s="9" t="s">
        <v>8</v>
      </c>
      <c r="B215" s="15" t="str">
        <f t="shared" si="9"/>
        <v>Ze kennen de regels voor vervoeging van werkwoorden.</v>
      </c>
      <c r="C215" s="15" t="str">
        <f t="shared" si="10"/>
        <v>Ik schrijf werkwoorden op de juiste wijze als het onderwerp en/of de tijd verandert.</v>
      </c>
      <c r="D215" s="16" t="str">
        <f t="shared" si="11"/>
        <v>Middenbouw</v>
      </c>
      <c r="F215" s="20" t="s">
        <v>15</v>
      </c>
    </row>
    <row r="216" spans="1:6">
      <c r="A216" s="9" t="s">
        <v>8</v>
      </c>
      <c r="B216" s="15" t="str">
        <f t="shared" si="9"/>
        <v>Ze kennen de regels voor vervoeging van werkwoorden.</v>
      </c>
      <c r="C216" s="15" t="str">
        <f t="shared" si="10"/>
        <v>Ik schrijf werkwoorden op de juiste wijze als het onderwerp en/of de tijd verandert.</v>
      </c>
      <c r="D216" s="16" t="str">
        <f t="shared" si="11"/>
        <v>Middenbouw</v>
      </c>
      <c r="F216" s="20" t="s">
        <v>16</v>
      </c>
    </row>
    <row r="217" spans="1:6">
      <c r="A217" s="9" t="s">
        <v>8</v>
      </c>
      <c r="B217" s="15" t="str">
        <f t="shared" si="9"/>
        <v>Ze kennen de regels voor vervoeging van werkwoorden.</v>
      </c>
      <c r="C217" s="15" t="str">
        <f t="shared" si="10"/>
        <v>Ik schrijf werkwoorden op de juiste wijze als het onderwerp en/of de tijd verandert.</v>
      </c>
      <c r="D217" s="16" t="str">
        <f t="shared" si="11"/>
        <v>Middenbouw</v>
      </c>
      <c r="F217" s="20" t="s">
        <v>17</v>
      </c>
    </row>
    <row r="218" spans="1:6">
      <c r="A218" s="9" t="s">
        <v>8</v>
      </c>
      <c r="B218" s="15" t="str">
        <f t="shared" si="9"/>
        <v>Ze kennen de regels voor vervoeging van werkwoorden.</v>
      </c>
      <c r="C218" s="15" t="str">
        <f t="shared" si="10"/>
        <v>Ik schrijf werkwoorden op de juiste wijze als het onderwerp en/of de tijd verandert.</v>
      </c>
      <c r="D218" s="16" t="str">
        <f t="shared" si="11"/>
        <v>Middenbouw</v>
      </c>
      <c r="F218" s="20" t="s">
        <v>125</v>
      </c>
    </row>
    <row r="219" spans="1:6">
      <c r="A219" s="9" t="s">
        <v>8</v>
      </c>
      <c r="B219" s="15" t="str">
        <f t="shared" si="9"/>
        <v>Ze kennen de regels voor vervoeging van werkwoorden.</v>
      </c>
      <c r="C219" s="15" t="str">
        <f t="shared" si="10"/>
        <v>Ik schrijf werkwoorden op de juiste wijze als het onderwerp en/of de tijd verandert.</v>
      </c>
      <c r="D219" s="16" t="str">
        <f t="shared" si="11"/>
        <v>Middenbouw</v>
      </c>
      <c r="F219" s="20" t="s">
        <v>126</v>
      </c>
    </row>
    <row r="220" spans="1:6">
      <c r="A220" s="14" t="s">
        <v>8</v>
      </c>
      <c r="B220" s="15" t="str">
        <f t="shared" si="9"/>
        <v>Ze kennen de regels voor vervoeging van werkwoorden.</v>
      </c>
      <c r="C220" s="15" t="str">
        <f t="shared" si="10"/>
        <v>Ik schrijf werkwoorden op de juiste wijze als het onderwerp en/of de tijd verandert.</v>
      </c>
      <c r="D220" s="16" t="str">
        <f t="shared" si="11"/>
        <v>Middenbouw</v>
      </c>
      <c r="F220" s="20" t="s">
        <v>127</v>
      </c>
    </row>
    <row r="221" spans="1:6">
      <c r="A221" s="14" t="s">
        <v>8</v>
      </c>
      <c r="B221" s="15" t="str">
        <f t="shared" si="9"/>
        <v>Ze kennen de regels voor vervoeging van werkwoorden.</v>
      </c>
      <c r="C221" s="15" t="str">
        <f t="shared" si="10"/>
        <v>Ik schrijf werkwoorden op de juiste wijze als het onderwerp en/of de tijd verandert.</v>
      </c>
      <c r="D221" s="16" t="str">
        <f t="shared" si="11"/>
        <v>Middenbouw</v>
      </c>
      <c r="F221" s="17" t="s">
        <v>128</v>
      </c>
    </row>
    <row r="222" spans="1:6">
      <c r="A222" s="14" t="s">
        <v>8</v>
      </c>
      <c r="B222" s="15" t="str">
        <f t="shared" si="9"/>
        <v>Ze kennen de regels voor vervoeging van werkwoorden.</v>
      </c>
      <c r="C222" s="15" t="str">
        <f t="shared" si="10"/>
        <v>Ik schrijf werkwoorden op de juiste wijze als het onderwerp en/of de tijd verandert.</v>
      </c>
      <c r="D222" s="16" t="str">
        <f t="shared" si="11"/>
        <v>Middenbouw</v>
      </c>
      <c r="F222" s="17" t="s">
        <v>129</v>
      </c>
    </row>
    <row r="223" spans="1:6">
      <c r="A223" s="14" t="s">
        <v>8</v>
      </c>
      <c r="B223" s="15" t="str">
        <f t="shared" si="9"/>
        <v>Ze kennen de regels voor vervoeging van werkwoorden.</v>
      </c>
      <c r="C223" s="15" t="str">
        <f t="shared" si="10"/>
        <v>Ik schrijf werkwoorden op de juiste wijze als het onderwerp en/of de tijd verandert.</v>
      </c>
      <c r="D223" s="16" t="str">
        <f t="shared" si="11"/>
        <v>Middenbouw</v>
      </c>
      <c r="F223" s="17" t="s">
        <v>130</v>
      </c>
    </row>
    <row r="224" spans="1:6">
      <c r="A224" s="14" t="s">
        <v>8</v>
      </c>
      <c r="B224" s="15" t="str">
        <f t="shared" si="9"/>
        <v>Ze kennen de regels voor vervoeging van werkwoorden.</v>
      </c>
      <c r="C224" s="15" t="str">
        <f t="shared" si="10"/>
        <v>Ik schrijf werkwoorden op de juiste wijze als het onderwerp en/of de tijd verandert.</v>
      </c>
      <c r="D224" s="16" t="str">
        <f t="shared" si="11"/>
        <v>Middenbouw</v>
      </c>
      <c r="F224" s="17" t="s">
        <v>131</v>
      </c>
    </row>
    <row r="225" spans="1:6">
      <c r="A225" s="14" t="s">
        <v>8</v>
      </c>
      <c r="B225" s="15" t="str">
        <f t="shared" si="9"/>
        <v>Ze kennen de regels voor vervoeging van werkwoorden.</v>
      </c>
      <c r="C225" s="15" t="str">
        <f t="shared" si="10"/>
        <v>Ik schrijf werkwoorden op de juiste wijze als het onderwerp en/of de tijd verandert.</v>
      </c>
      <c r="D225" s="16" t="str">
        <f t="shared" si="11"/>
        <v>Middenbouw</v>
      </c>
      <c r="F225" s="17" t="s">
        <v>132</v>
      </c>
    </row>
    <row r="226" spans="1:6">
      <c r="A226" s="14" t="s">
        <v>8</v>
      </c>
      <c r="B226" s="15" t="str">
        <f t="shared" si="9"/>
        <v>Ze kennen de regels voor vervoeging van werkwoorden.</v>
      </c>
      <c r="C226" s="15" t="str">
        <f t="shared" si="10"/>
        <v>Ik schrijf werkwoorden op de juiste wijze als het onderwerp en/of de tijd verandert.</v>
      </c>
      <c r="D226" s="16" t="str">
        <f t="shared" si="11"/>
        <v>Middenbouw</v>
      </c>
      <c r="F226" s="17" t="s">
        <v>133</v>
      </c>
    </row>
    <row r="227" spans="1:6">
      <c r="A227" s="14" t="s">
        <v>8</v>
      </c>
      <c r="B227" s="15" t="str">
        <f t="shared" si="9"/>
        <v>Ze kennen de regels voor vervoeging van werkwoorden.</v>
      </c>
      <c r="C227" s="15" t="str">
        <f t="shared" si="10"/>
        <v>Ik schrijf werkwoorden op de juiste wijze als het onderwerp en/of de tijd verandert.</v>
      </c>
      <c r="D227" s="16" t="str">
        <f t="shared" si="11"/>
        <v>Middenbouw</v>
      </c>
      <c r="F227" s="17" t="s">
        <v>134</v>
      </c>
    </row>
    <row r="228" spans="1:6">
      <c r="A228" s="14" t="s">
        <v>8</v>
      </c>
      <c r="B228" s="15" t="str">
        <f t="shared" si="9"/>
        <v>Ze kennen de regels voor vervoeging van werkwoorden.</v>
      </c>
      <c r="C228" s="15" t="str">
        <f t="shared" si="10"/>
        <v>Ik schrijf werkwoorden op de juiste wijze als het onderwerp en/of de tijd verandert.</v>
      </c>
      <c r="D228" s="16" t="str">
        <f t="shared" si="11"/>
        <v>Middenbouw</v>
      </c>
      <c r="F228" s="17" t="s">
        <v>135</v>
      </c>
    </row>
    <row r="229" spans="1:6">
      <c r="A229" s="14" t="s">
        <v>8</v>
      </c>
      <c r="B229" s="15" t="str">
        <f t="shared" si="9"/>
        <v>Ze kennen de regels voor vervoeging van werkwoorden.</v>
      </c>
      <c r="C229" s="15" t="str">
        <f t="shared" si="10"/>
        <v>Ik schrijf werkwoorden op de juiste wijze als het onderwerp en/of de tijd verandert.</v>
      </c>
      <c r="D229" s="16" t="str">
        <f t="shared" si="11"/>
        <v>Middenbouw</v>
      </c>
      <c r="F229" s="17" t="s">
        <v>136</v>
      </c>
    </row>
    <row r="230" spans="1:6">
      <c r="A230" s="14" t="s">
        <v>8</v>
      </c>
      <c r="B230" s="15" t="str">
        <f t="shared" si="9"/>
        <v>Ze kennen de regels voor vervoeging van werkwoorden.</v>
      </c>
      <c r="C230" s="15" t="str">
        <f t="shared" si="10"/>
        <v>Ik schrijf werkwoorden op de juiste wijze als het onderwerp en/of de tijd verandert.</v>
      </c>
      <c r="D230" s="16" t="str">
        <f t="shared" si="11"/>
        <v>Middenbouw</v>
      </c>
      <c r="F230" s="17" t="s">
        <v>137</v>
      </c>
    </row>
    <row r="231" spans="1:6">
      <c r="A231" s="14" t="s">
        <v>8</v>
      </c>
      <c r="B231" s="15" t="str">
        <f t="shared" si="9"/>
        <v>Ze kennen de regels voor vervoeging van werkwoorden.</v>
      </c>
      <c r="C231" s="15" t="str">
        <f t="shared" si="10"/>
        <v>Ik schrijf werkwoorden op de juiste wijze als het onderwerp en/of de tijd verandert.</v>
      </c>
      <c r="D231" s="16" t="str">
        <f t="shared" si="11"/>
        <v>Middenbouw</v>
      </c>
      <c r="F231" s="5" t="s">
        <v>138</v>
      </c>
    </row>
    <row r="232" spans="1:6">
      <c r="A232" s="14" t="s">
        <v>8</v>
      </c>
      <c r="B232" s="15" t="str">
        <f t="shared" si="9"/>
        <v>Ze kennen de regels voor vervoeging van werkwoorden.</v>
      </c>
      <c r="C232" s="15" t="str">
        <f t="shared" si="10"/>
        <v>Ik schrijf werkwoorden op de juiste wijze als het onderwerp en/of de tijd verandert.</v>
      </c>
      <c r="D232" s="16" t="str">
        <f t="shared" si="11"/>
        <v>Middenbouw</v>
      </c>
      <c r="F232" s="5" t="s">
        <v>139</v>
      </c>
    </row>
    <row r="233" spans="1:6">
      <c r="A233" s="14" t="s">
        <v>8</v>
      </c>
      <c r="B233" s="15" t="str">
        <f t="shared" si="9"/>
        <v>Ze kennen de regels voor vervoeging van werkwoorden.</v>
      </c>
      <c r="C233" s="15" t="str">
        <f t="shared" si="10"/>
        <v>Ik schrijf werkwoorden op de juiste wijze als het onderwerp en/of de tijd verandert.</v>
      </c>
      <c r="D233" s="16" t="str">
        <f t="shared" si="11"/>
        <v>Middenbouw</v>
      </c>
      <c r="F233" s="5" t="s">
        <v>140</v>
      </c>
    </row>
    <row r="234" spans="1:6">
      <c r="A234" s="14" t="s">
        <v>8</v>
      </c>
      <c r="B234" s="15" t="str">
        <f t="shared" si="9"/>
        <v>Ze kennen de regels voor vervoeging van werkwoorden.</v>
      </c>
      <c r="C234" s="15" t="str">
        <f t="shared" si="10"/>
        <v>Ik schrijf werkwoorden op de juiste wijze als het onderwerp en/of de tijd verandert.</v>
      </c>
      <c r="D234" s="16" t="str">
        <f t="shared" si="11"/>
        <v>Middenbouw</v>
      </c>
      <c r="F234" s="5" t="s">
        <v>141</v>
      </c>
    </row>
    <row r="235" spans="1:6">
      <c r="A235" s="14" t="s">
        <v>8</v>
      </c>
      <c r="B235" s="15" t="str">
        <f t="shared" si="9"/>
        <v>Ze kennen de regels voor vervoeging van werkwoorden.</v>
      </c>
      <c r="C235" s="15" t="str">
        <f t="shared" si="10"/>
        <v>Ik schrijf werkwoorden op de juiste wijze als het onderwerp en/of de tijd verandert.</v>
      </c>
      <c r="D235" s="16" t="str">
        <f t="shared" si="11"/>
        <v>Middenbouw</v>
      </c>
      <c r="F235" s="5" t="s">
        <v>142</v>
      </c>
    </row>
    <row r="236" spans="1:6">
      <c r="A236" s="14" t="s">
        <v>8</v>
      </c>
      <c r="B236" s="15" t="str">
        <f t="shared" si="9"/>
        <v>Ze kennen de regels voor vervoeging van werkwoorden.</v>
      </c>
      <c r="C236" s="15" t="str">
        <f t="shared" si="10"/>
        <v>Ik schrijf werkwoorden op de juiste wijze als het onderwerp en/of de tijd verandert.</v>
      </c>
      <c r="D236" s="16" t="str">
        <f t="shared" si="11"/>
        <v>Middenbouw</v>
      </c>
      <c r="F236" s="5" t="s">
        <v>143</v>
      </c>
    </row>
    <row r="237" spans="1:6">
      <c r="A237" s="14" t="s">
        <v>8</v>
      </c>
      <c r="B237" s="15" t="str">
        <f t="shared" si="9"/>
        <v>Ze kennen de regels voor vervoeging van werkwoorden.</v>
      </c>
      <c r="C237" s="15" t="str">
        <f t="shared" si="10"/>
        <v>Ik schrijf werkwoorden op de juiste wijze als het onderwerp en/of de tijd verandert.</v>
      </c>
      <c r="D237" s="16" t="str">
        <f t="shared" si="11"/>
        <v>Middenbouw</v>
      </c>
      <c r="F237" s="5" t="s">
        <v>144</v>
      </c>
    </row>
    <row r="238" spans="1:6">
      <c r="A238" s="14" t="s">
        <v>8</v>
      </c>
      <c r="B238" s="15" t="str">
        <f t="shared" si="9"/>
        <v>Ze kennen de regels voor vervoeging van werkwoorden.</v>
      </c>
      <c r="C238" s="15" t="str">
        <f t="shared" si="10"/>
        <v>Ik schrijf werkwoorden op de juiste wijze als het onderwerp en/of de tijd verandert.</v>
      </c>
      <c r="D238" s="16" t="str">
        <f t="shared" si="11"/>
        <v>Middenbouw</v>
      </c>
      <c r="F238" s="5" t="s">
        <v>145</v>
      </c>
    </row>
    <row r="239" spans="1:6">
      <c r="A239" s="14" t="s">
        <v>8</v>
      </c>
      <c r="B239" s="15" t="str">
        <f t="shared" si="9"/>
        <v>Ze kennen de regels voor vervoeging van werkwoorden.</v>
      </c>
      <c r="C239" s="15" t="str">
        <f t="shared" si="10"/>
        <v>Ik schrijf werkwoorden op de juiste wijze als het onderwerp en/of de tijd verandert.</v>
      </c>
      <c r="D239" s="16" t="str">
        <f t="shared" si="11"/>
        <v>Middenbouw</v>
      </c>
      <c r="F239" s="5" t="s">
        <v>146</v>
      </c>
    </row>
    <row r="240" spans="1:6">
      <c r="A240" s="14" t="s">
        <v>8</v>
      </c>
      <c r="B240" s="15" t="str">
        <f t="shared" si="9"/>
        <v>Ze kennen de regels voor vervoeging van werkwoorden.</v>
      </c>
      <c r="C240" s="15" t="str">
        <f t="shared" si="10"/>
        <v>Ik schrijf werkwoorden op de juiste wijze als het onderwerp en/of de tijd verandert.</v>
      </c>
      <c r="D240" s="16" t="str">
        <f t="shared" si="11"/>
        <v>Middenbouw</v>
      </c>
      <c r="F240" s="5" t="s">
        <v>147</v>
      </c>
    </row>
    <row r="241" spans="1:6">
      <c r="A241" s="14" t="s">
        <v>8</v>
      </c>
      <c r="B241" s="15" t="str">
        <f t="shared" si="9"/>
        <v>Ze kennen de regels voor vervoeging van werkwoorden.</v>
      </c>
      <c r="C241" s="15" t="str">
        <f t="shared" si="10"/>
        <v>Ik schrijf werkwoorden op de juiste wijze als het onderwerp en/of de tijd verandert.</v>
      </c>
      <c r="D241" s="16" t="str">
        <f t="shared" si="11"/>
        <v>Middenbouw</v>
      </c>
      <c r="F241" s="5" t="s">
        <v>148</v>
      </c>
    </row>
    <row r="242" spans="1:6">
      <c r="A242" s="14" t="s">
        <v>8</v>
      </c>
      <c r="B242" s="15" t="str">
        <f t="shared" si="9"/>
        <v>Ze kennen de regels voor vervoeging van werkwoorden.</v>
      </c>
      <c r="C242" s="15" t="str">
        <f t="shared" si="10"/>
        <v>Ik schrijf werkwoorden op de juiste wijze als het onderwerp en/of de tijd verandert.</v>
      </c>
      <c r="D242" s="16" t="str">
        <f t="shared" si="11"/>
        <v>Middenbouw</v>
      </c>
      <c r="F242" s="5" t="s">
        <v>149</v>
      </c>
    </row>
    <row r="243" spans="1:6">
      <c r="A243" s="14" t="s">
        <v>8</v>
      </c>
      <c r="B243" s="15" t="str">
        <f t="shared" si="9"/>
        <v>Ze kennen de regels voor vervoeging van werkwoorden.</v>
      </c>
      <c r="C243" s="15" t="str">
        <f t="shared" si="10"/>
        <v>Ik schrijf werkwoorden op de juiste wijze als het onderwerp en/of de tijd verandert.</v>
      </c>
      <c r="D243" s="16" t="str">
        <f t="shared" si="11"/>
        <v>Middenbouw</v>
      </c>
      <c r="F243" s="5" t="s">
        <v>150</v>
      </c>
    </row>
    <row r="244" spans="1:6">
      <c r="A244" s="14" t="s">
        <v>8</v>
      </c>
      <c r="B244" s="15" t="str">
        <f t="shared" si="9"/>
        <v>Ze kennen de regels voor vervoeging van werkwoorden.</v>
      </c>
      <c r="C244" s="15" t="str">
        <f t="shared" si="10"/>
        <v>Ik schrijf werkwoorden op de juiste wijze als het onderwerp en/of de tijd verandert.</v>
      </c>
      <c r="D244" s="16" t="str">
        <f t="shared" si="11"/>
        <v>Middenbouw</v>
      </c>
      <c r="F244" s="5" t="s">
        <v>151</v>
      </c>
    </row>
    <row r="245" spans="1:6">
      <c r="A245" s="14" t="s">
        <v>8</v>
      </c>
      <c r="B245" s="15" t="str">
        <f t="shared" si="9"/>
        <v>Ze kennen de regels voor vervoeging van werkwoorden.</v>
      </c>
      <c r="C245" s="15" t="str">
        <f t="shared" si="10"/>
        <v>Ik schrijf werkwoorden op de juiste wijze als het onderwerp en/of de tijd verandert.</v>
      </c>
      <c r="D245" s="16" t="str">
        <f t="shared" si="11"/>
        <v>Middenbouw</v>
      </c>
      <c r="F245" s="5" t="s">
        <v>152</v>
      </c>
    </row>
    <row r="246" spans="1:6">
      <c r="A246" s="14" t="s">
        <v>8</v>
      </c>
      <c r="B246" s="15" t="str">
        <f t="shared" si="9"/>
        <v>Ze kennen de regels voor vervoeging van werkwoorden.</v>
      </c>
      <c r="C246" s="15" t="str">
        <f t="shared" si="10"/>
        <v>Ik schrijf werkwoorden op de juiste wijze als het onderwerp en/of de tijd verandert.</v>
      </c>
      <c r="D246" s="16" t="str">
        <f t="shared" si="11"/>
        <v>Middenbouw</v>
      </c>
      <c r="F246" s="5" t="s">
        <v>153</v>
      </c>
    </row>
    <row r="247" spans="1:6">
      <c r="A247" s="14" t="s">
        <v>8</v>
      </c>
      <c r="B247" s="15" t="str">
        <f t="shared" si="9"/>
        <v>Ze kennen de regels voor vervoeging van werkwoorden.</v>
      </c>
      <c r="C247" s="15" t="str">
        <f t="shared" si="10"/>
        <v>Ik schrijf werkwoorden op de juiste wijze als het onderwerp en/of de tijd verandert.</v>
      </c>
      <c r="D247" s="16" t="str">
        <f t="shared" si="11"/>
        <v>Middenbouw</v>
      </c>
      <c r="F247" s="5" t="s">
        <v>154</v>
      </c>
    </row>
    <row r="248" spans="1:6">
      <c r="A248" s="14" t="s">
        <v>8</v>
      </c>
      <c r="B248" s="15" t="str">
        <f t="shared" si="9"/>
        <v>Ze kennen de regels voor vervoeging van werkwoorden.</v>
      </c>
      <c r="C248" s="15" t="str">
        <f t="shared" si="10"/>
        <v>Ik schrijf werkwoorden op de juiste wijze als het onderwerp en/of de tijd verandert.</v>
      </c>
      <c r="D248" s="16" t="str">
        <f t="shared" si="11"/>
        <v>Middenbouw</v>
      </c>
      <c r="F248" s="5" t="s">
        <v>155</v>
      </c>
    </row>
    <row r="249" spans="1:6">
      <c r="A249" s="14" t="s">
        <v>8</v>
      </c>
      <c r="B249" s="15" t="str">
        <f t="shared" si="9"/>
        <v>Ze kennen de regels voor vervoeging van werkwoorden.</v>
      </c>
      <c r="C249" s="15" t="str">
        <f t="shared" si="10"/>
        <v>Ik schrijf werkwoorden op de juiste wijze als het onderwerp en/of de tijd verandert.</v>
      </c>
      <c r="D249" s="16" t="str">
        <f t="shared" si="11"/>
        <v>Middenbouw</v>
      </c>
      <c r="F249" s="5" t="s">
        <v>156</v>
      </c>
    </row>
    <row r="250" spans="1:6">
      <c r="A250" s="14" t="s">
        <v>8</v>
      </c>
      <c r="B250" s="15" t="str">
        <f t="shared" si="9"/>
        <v>Ze kennen de regels voor vervoeging van werkwoorden.</v>
      </c>
      <c r="C250" s="15" t="str">
        <f t="shared" si="10"/>
        <v>Ik schrijf werkwoorden op de juiste wijze als het onderwerp en/of de tijd verandert.</v>
      </c>
      <c r="D250" s="16" t="str">
        <f t="shared" si="11"/>
        <v>Middenbouw</v>
      </c>
      <c r="F250" s="5" t="s">
        <v>157</v>
      </c>
    </row>
    <row r="251" spans="1:6">
      <c r="A251" s="14" t="s">
        <v>8</v>
      </c>
      <c r="B251" s="15" t="str">
        <f t="shared" si="9"/>
        <v>Ze kennen de regels voor vervoeging van werkwoorden.</v>
      </c>
      <c r="C251" s="15" t="str">
        <f t="shared" si="10"/>
        <v>Ik schrijf werkwoorden op de juiste wijze als het onderwerp en/of de tijd verandert.</v>
      </c>
      <c r="D251" s="16" t="str">
        <f t="shared" si="11"/>
        <v>Middenbouw</v>
      </c>
      <c r="F251" s="5" t="s">
        <v>158</v>
      </c>
    </row>
    <row r="252" spans="1:6">
      <c r="A252" s="14" t="s">
        <v>8</v>
      </c>
      <c r="B252" s="15" t="str">
        <f t="shared" si="9"/>
        <v>Ze kennen de regels voor vervoeging van werkwoorden.</v>
      </c>
      <c r="C252" s="15" t="str">
        <f t="shared" si="10"/>
        <v>Ik schrijf werkwoorden op de juiste wijze als het onderwerp en/of de tijd verandert.</v>
      </c>
      <c r="D252" s="16" t="str">
        <f t="shared" si="11"/>
        <v>Middenbouw</v>
      </c>
      <c r="F252" s="5" t="s">
        <v>159</v>
      </c>
    </row>
    <row r="253" spans="1:6">
      <c r="A253" s="14" t="s">
        <v>8</v>
      </c>
      <c r="B253" s="15" t="str">
        <f t="shared" si="9"/>
        <v>Ze kennen de regels voor vervoeging van werkwoorden.</v>
      </c>
      <c r="C253" s="15" t="str">
        <f t="shared" si="10"/>
        <v>Ik schrijf werkwoorden op de juiste wijze als het onderwerp en/of de tijd verandert.</v>
      </c>
      <c r="D253" s="16" t="str">
        <f t="shared" si="11"/>
        <v>Middenbouw</v>
      </c>
      <c r="F253" s="5" t="s">
        <v>160</v>
      </c>
    </row>
    <row r="254" spans="1:6">
      <c r="A254" s="14" t="s">
        <v>8</v>
      </c>
      <c r="B254" s="15" t="str">
        <f t="shared" si="9"/>
        <v>Ze kennen de regels voor vervoeging van werkwoorden.</v>
      </c>
      <c r="C254" s="15" t="str">
        <f t="shared" si="10"/>
        <v>Ik schrijf werkwoorden op de juiste wijze als het onderwerp en/of de tijd verandert.</v>
      </c>
      <c r="D254" s="16" t="str">
        <f t="shared" si="11"/>
        <v>Middenbouw</v>
      </c>
      <c r="F254" s="5" t="s">
        <v>161</v>
      </c>
    </row>
    <row r="255" spans="1:6">
      <c r="A255" s="14" t="s">
        <v>8</v>
      </c>
      <c r="B255" s="15" t="str">
        <f t="shared" si="9"/>
        <v>Ze kennen de regels voor vervoeging van werkwoorden.</v>
      </c>
      <c r="C255" s="15" t="str">
        <f t="shared" si="10"/>
        <v>Ik schrijf werkwoorden op de juiste wijze als het onderwerp en/of de tijd verandert.</v>
      </c>
      <c r="D255" s="16" t="str">
        <f t="shared" si="11"/>
        <v>Middenbouw</v>
      </c>
      <c r="F255" s="5" t="s">
        <v>162</v>
      </c>
    </row>
    <row r="256" spans="1:6">
      <c r="A256" s="14" t="s">
        <v>8</v>
      </c>
      <c r="B256" s="15" t="str">
        <f t="shared" si="9"/>
        <v>Ze kennen de regels voor vervoeging van werkwoorden.</v>
      </c>
      <c r="C256" s="15" t="str">
        <f t="shared" si="10"/>
        <v>Ik schrijf werkwoorden op de juiste wijze als het onderwerp en/of de tijd verandert.</v>
      </c>
      <c r="D256" s="16" t="str">
        <f t="shared" si="11"/>
        <v>Middenbouw</v>
      </c>
      <c r="F256" s="5" t="s">
        <v>163</v>
      </c>
    </row>
    <row r="257" spans="1:6">
      <c r="A257" s="14" t="s">
        <v>8</v>
      </c>
      <c r="B257" s="15" t="str">
        <f t="shared" si="9"/>
        <v>Ze kennen de regels voor vervoeging van werkwoorden.</v>
      </c>
      <c r="C257" s="15" t="str">
        <f t="shared" si="10"/>
        <v>Ik schrijf werkwoorden op de juiste wijze als het onderwerp en/of de tijd verandert.</v>
      </c>
      <c r="D257" s="16" t="str">
        <f t="shared" si="11"/>
        <v>Middenbouw</v>
      </c>
      <c r="F257" s="5" t="s">
        <v>164</v>
      </c>
    </row>
    <row r="258" spans="1:6">
      <c r="A258" s="14" t="s">
        <v>8</v>
      </c>
      <c r="B258" s="15" t="str">
        <f t="shared" ref="B258:B321" si="12">IF(A258="1.8.1","Kinderen maken gebruik van rijm en ritme in zelfgemaakte gedichten.",IF(A258="1.8.2","Ze kunnen onderscheid maken tussen verschillende woordsoorten.",IF(A258="1.8.3","Ze kennen de regels voor verbuiging van naamwoorden.",IF(A258="1.8.4","Ze kennen de regels voor vervoeging van werkwoorden.",IF(A258="1.8.5","Ze kunnen verschillende genres in mondelinge teksten onderscheiden.",IF(A258="1.8.6","Kinderen kunnen gezegdes en spreekwoorden begrijpen en toepassen.",IF(A258="1.8.7","Ze reflecteren op zinsbouw en zinsconstructie.",IF(A258="1.8.8","Ze analyseren gedichten.",IF(A258="1.8.9","Ze kunnen zelf gedichten maken.",IF(A258="1.8.10","Ze zijn in staat expressieve taalvormen te declameren.","Voer tussendoel in"))))))))))</f>
        <v>Ze kennen de regels voor vervoeging van werkwoorden.</v>
      </c>
      <c r="C258" s="15" t="str">
        <f t="shared" ref="C258:C321" si="13">IF(A258="1.8.1","Ik kan gedichten maken die een ritme hebben en rijmen.",IF(A258="1.8.2","Ik herken verschillende woordsoorten.",IF(A258="1.8.3","Ik weet dat woorden kunnen veranderen.",IF(A258="1.8.4","Ik schrijf werkwoorden op de juiste wijze als het onderwerp en/of de tijd verandert.",IF(A258="1.8.5","Ik herken verschillende tekstsoorten.",IF(A258="1.8.6","Ik begrijp verschillende gezegdes en spreekwoorden en kan deze in mijn eigen woorden uitleggen of gebruiken.",IF(A258="1.8.7","Ik kan vertellen wat ik van mijn eigen gebruik van woorden en zinnen in een gesprek, vertelling of presentatie vind.",IF(A258="1.8.8","Ik kan verschillende dichtsoorten herkennen en benoemen.",IF(A258="1.8.9","Ik kan verschillende dichtsoorten schrijven of vertellen.",IF(A258="1.8.10","Ik kan verhaal- en dichtsoorten beeldend voordragen.","Voer tussendoel in"))))))))))</f>
        <v>Ik schrijf werkwoorden op de juiste wijze als het onderwerp en/of de tijd verandert.</v>
      </c>
      <c r="D258" s="16" t="str">
        <f t="shared" ref="D258:D321" si="14">IF(A258="1.8.1","Middenbouw",IF(A258="1.8.2","Middenbouw",IF(A258="1.8.3","Middenbouw",IF(A258="1.8.4","Middenbouw",IF(A258="1.8.5","Middenbouw",IF(A258="1.8.6","Bovenbouw",IF(A258="1.8.7","Bovenbouw",IF(A258="1.8.8","Bovenbouw",IF(A258="1.8.9","Bovenbouw",IF(A258="1.8.10","Bovenbouw","Onbepaald"))))))))))</f>
        <v>Middenbouw</v>
      </c>
      <c r="F258" s="5" t="s">
        <v>165</v>
      </c>
    </row>
    <row r="259" spans="1:6">
      <c r="A259" s="14" t="s">
        <v>8</v>
      </c>
      <c r="B259" s="15" t="str">
        <f t="shared" si="12"/>
        <v>Ze kennen de regels voor vervoeging van werkwoorden.</v>
      </c>
      <c r="C259" s="15" t="str">
        <f t="shared" si="13"/>
        <v>Ik schrijf werkwoorden op de juiste wijze als het onderwerp en/of de tijd verandert.</v>
      </c>
      <c r="D259" s="16" t="str">
        <f t="shared" si="14"/>
        <v>Middenbouw</v>
      </c>
      <c r="F259" s="5" t="s">
        <v>166</v>
      </c>
    </row>
    <row r="260" spans="1:6">
      <c r="A260" s="14" t="s">
        <v>8</v>
      </c>
      <c r="B260" s="15" t="str">
        <f t="shared" si="12"/>
        <v>Ze kennen de regels voor vervoeging van werkwoorden.</v>
      </c>
      <c r="C260" s="15" t="str">
        <f t="shared" si="13"/>
        <v>Ik schrijf werkwoorden op de juiste wijze als het onderwerp en/of de tijd verandert.</v>
      </c>
      <c r="D260" s="16" t="str">
        <f t="shared" si="14"/>
        <v>Middenbouw</v>
      </c>
      <c r="F260" s="5" t="s">
        <v>167</v>
      </c>
    </row>
    <row r="261" spans="1:6">
      <c r="A261" s="14" t="s">
        <v>8</v>
      </c>
      <c r="B261" s="15" t="str">
        <f t="shared" si="12"/>
        <v>Ze kennen de regels voor vervoeging van werkwoorden.</v>
      </c>
      <c r="C261" s="15" t="str">
        <f t="shared" si="13"/>
        <v>Ik schrijf werkwoorden op de juiste wijze als het onderwerp en/of de tijd verandert.</v>
      </c>
      <c r="D261" s="16" t="str">
        <f t="shared" si="14"/>
        <v>Middenbouw</v>
      </c>
      <c r="F261" s="5" t="s">
        <v>168</v>
      </c>
    </row>
    <row r="262" spans="1:6">
      <c r="A262" s="14" t="s">
        <v>8</v>
      </c>
      <c r="B262" s="15" t="str">
        <f t="shared" si="12"/>
        <v>Ze kennen de regels voor vervoeging van werkwoorden.</v>
      </c>
      <c r="C262" s="15" t="str">
        <f t="shared" si="13"/>
        <v>Ik schrijf werkwoorden op de juiste wijze als het onderwerp en/of de tijd verandert.</v>
      </c>
      <c r="D262" s="16" t="str">
        <f t="shared" si="14"/>
        <v>Middenbouw</v>
      </c>
      <c r="F262" s="5" t="s">
        <v>169</v>
      </c>
    </row>
    <row r="263" spans="1:6">
      <c r="A263" s="14" t="s">
        <v>8</v>
      </c>
      <c r="B263" s="15" t="str">
        <f t="shared" si="12"/>
        <v>Ze kennen de regels voor vervoeging van werkwoorden.</v>
      </c>
      <c r="C263" s="15" t="str">
        <f t="shared" si="13"/>
        <v>Ik schrijf werkwoorden op de juiste wijze als het onderwerp en/of de tijd verandert.</v>
      </c>
      <c r="D263" s="16" t="str">
        <f t="shared" si="14"/>
        <v>Middenbouw</v>
      </c>
      <c r="F263" s="5" t="s">
        <v>170</v>
      </c>
    </row>
    <row r="264" spans="1:6">
      <c r="A264" s="14" t="s">
        <v>8</v>
      </c>
      <c r="B264" s="15" t="str">
        <f t="shared" si="12"/>
        <v>Ze kennen de regels voor vervoeging van werkwoorden.</v>
      </c>
      <c r="C264" s="15" t="str">
        <f t="shared" si="13"/>
        <v>Ik schrijf werkwoorden op de juiste wijze als het onderwerp en/of de tijd verandert.</v>
      </c>
      <c r="D264" s="16" t="str">
        <f t="shared" si="14"/>
        <v>Middenbouw</v>
      </c>
      <c r="F264" s="5" t="s">
        <v>171</v>
      </c>
    </row>
    <row r="265" spans="1:6">
      <c r="A265" s="14" t="s">
        <v>8</v>
      </c>
      <c r="B265" s="15" t="str">
        <f t="shared" si="12"/>
        <v>Ze kennen de regels voor vervoeging van werkwoorden.</v>
      </c>
      <c r="C265" s="15" t="str">
        <f t="shared" si="13"/>
        <v>Ik schrijf werkwoorden op de juiste wijze als het onderwerp en/of de tijd verandert.</v>
      </c>
      <c r="D265" s="16" t="str">
        <f t="shared" si="14"/>
        <v>Middenbouw</v>
      </c>
      <c r="F265" s="5" t="s">
        <v>172</v>
      </c>
    </row>
    <row r="266" spans="1:6">
      <c r="A266" s="14" t="s">
        <v>8</v>
      </c>
      <c r="B266" s="15" t="str">
        <f t="shared" si="12"/>
        <v>Ze kennen de regels voor vervoeging van werkwoorden.</v>
      </c>
      <c r="C266" s="15" t="str">
        <f t="shared" si="13"/>
        <v>Ik schrijf werkwoorden op de juiste wijze als het onderwerp en/of de tijd verandert.</v>
      </c>
      <c r="D266" s="16" t="str">
        <f t="shared" si="14"/>
        <v>Middenbouw</v>
      </c>
      <c r="F266" s="5" t="s">
        <v>173</v>
      </c>
    </row>
    <row r="267" spans="1:6">
      <c r="A267" s="14" t="s">
        <v>8</v>
      </c>
      <c r="B267" s="15" t="str">
        <f t="shared" si="12"/>
        <v>Ze kennen de regels voor vervoeging van werkwoorden.</v>
      </c>
      <c r="C267" s="15" t="str">
        <f t="shared" si="13"/>
        <v>Ik schrijf werkwoorden op de juiste wijze als het onderwerp en/of de tijd verandert.</v>
      </c>
      <c r="D267" s="16" t="str">
        <f t="shared" si="14"/>
        <v>Middenbouw</v>
      </c>
      <c r="F267" s="5" t="s">
        <v>174</v>
      </c>
    </row>
    <row r="268" spans="1:6">
      <c r="A268" s="14" t="s">
        <v>8</v>
      </c>
      <c r="B268" s="15" t="str">
        <f t="shared" si="12"/>
        <v>Ze kennen de regels voor vervoeging van werkwoorden.</v>
      </c>
      <c r="C268" s="15" t="str">
        <f t="shared" si="13"/>
        <v>Ik schrijf werkwoorden op de juiste wijze als het onderwerp en/of de tijd verandert.</v>
      </c>
      <c r="D268" s="16" t="str">
        <f t="shared" si="14"/>
        <v>Middenbouw</v>
      </c>
      <c r="F268" s="5" t="s">
        <v>175</v>
      </c>
    </row>
    <row r="269" spans="1:6">
      <c r="A269" s="14" t="s">
        <v>8</v>
      </c>
      <c r="B269" s="15" t="str">
        <f t="shared" si="12"/>
        <v>Ze kennen de regels voor vervoeging van werkwoorden.</v>
      </c>
      <c r="C269" s="15" t="str">
        <f t="shared" si="13"/>
        <v>Ik schrijf werkwoorden op de juiste wijze als het onderwerp en/of de tijd verandert.</v>
      </c>
      <c r="D269" s="16" t="str">
        <f t="shared" si="14"/>
        <v>Middenbouw</v>
      </c>
      <c r="F269" s="5" t="s">
        <v>176</v>
      </c>
    </row>
    <row r="270" spans="1:6">
      <c r="A270" s="14" t="s">
        <v>8</v>
      </c>
      <c r="B270" s="15" t="str">
        <f t="shared" si="12"/>
        <v>Ze kennen de regels voor vervoeging van werkwoorden.</v>
      </c>
      <c r="C270" s="15" t="str">
        <f t="shared" si="13"/>
        <v>Ik schrijf werkwoorden op de juiste wijze als het onderwerp en/of de tijd verandert.</v>
      </c>
      <c r="D270" s="16" t="str">
        <f t="shared" si="14"/>
        <v>Middenbouw</v>
      </c>
      <c r="F270" s="5" t="s">
        <v>177</v>
      </c>
    </row>
    <row r="271" spans="1:6">
      <c r="A271" s="9" t="s">
        <v>8</v>
      </c>
      <c r="B271" s="15" t="str">
        <f t="shared" si="12"/>
        <v>Ze kennen de regels voor vervoeging van werkwoorden.</v>
      </c>
      <c r="C271" s="15" t="str">
        <f t="shared" si="13"/>
        <v>Ik schrijf werkwoorden op de juiste wijze als het onderwerp en/of de tijd verandert.</v>
      </c>
      <c r="D271" s="16" t="str">
        <f t="shared" si="14"/>
        <v>Middenbouw</v>
      </c>
      <c r="F271" s="5" t="s">
        <v>496</v>
      </c>
    </row>
    <row r="272" spans="1:6">
      <c r="A272" s="9" t="s">
        <v>211</v>
      </c>
      <c r="B272" s="15" t="str">
        <f t="shared" si="12"/>
        <v>Ze reflecteren op zinsbouw en zinsconstructie.</v>
      </c>
      <c r="C272" s="15" t="str">
        <f t="shared" si="13"/>
        <v>Ik kan vertellen wat ik van mijn eigen gebruik van woorden en zinnen in een gesprek, vertelling of presentatie vind.</v>
      </c>
      <c r="D272" s="16" t="str">
        <f t="shared" si="14"/>
        <v>Bovenbouw</v>
      </c>
      <c r="F272" s="5" t="s">
        <v>212</v>
      </c>
    </row>
    <row r="273" spans="1:6">
      <c r="A273" s="9" t="s">
        <v>211</v>
      </c>
      <c r="B273" s="15" t="str">
        <f t="shared" si="12"/>
        <v>Ze reflecteren op zinsbouw en zinsconstructie.</v>
      </c>
      <c r="C273" s="15" t="str">
        <f t="shared" si="13"/>
        <v>Ik kan vertellen wat ik van mijn eigen gebruik van woorden en zinnen in een gesprek, vertelling of presentatie vind.</v>
      </c>
      <c r="D273" s="16" t="str">
        <f t="shared" si="14"/>
        <v>Bovenbouw</v>
      </c>
      <c r="F273" s="5" t="s">
        <v>213</v>
      </c>
    </row>
    <row r="274" spans="1:6">
      <c r="A274" s="9" t="s">
        <v>211</v>
      </c>
      <c r="B274" s="15" t="str">
        <f t="shared" si="12"/>
        <v>Ze reflecteren op zinsbouw en zinsconstructie.</v>
      </c>
      <c r="C274" s="15" t="str">
        <f t="shared" si="13"/>
        <v>Ik kan vertellen wat ik van mijn eigen gebruik van woorden en zinnen in een gesprek, vertelling of presentatie vind.</v>
      </c>
      <c r="D274" s="16" t="str">
        <f t="shared" si="14"/>
        <v>Bovenbouw</v>
      </c>
      <c r="F274" s="5" t="s">
        <v>214</v>
      </c>
    </row>
    <row r="275" spans="1:6">
      <c r="A275" s="9" t="s">
        <v>211</v>
      </c>
      <c r="B275" s="15" t="str">
        <f t="shared" si="12"/>
        <v>Ze reflecteren op zinsbouw en zinsconstructie.</v>
      </c>
      <c r="C275" s="15" t="str">
        <f t="shared" si="13"/>
        <v>Ik kan vertellen wat ik van mijn eigen gebruik van woorden en zinnen in een gesprek, vertelling of presentatie vind.</v>
      </c>
      <c r="D275" s="16" t="str">
        <f t="shared" si="14"/>
        <v>Bovenbouw</v>
      </c>
      <c r="F275" s="5" t="s">
        <v>215</v>
      </c>
    </row>
    <row r="276" spans="1:6">
      <c r="A276" s="9" t="s">
        <v>211</v>
      </c>
      <c r="B276" s="15" t="str">
        <f t="shared" si="12"/>
        <v>Ze reflecteren op zinsbouw en zinsconstructie.</v>
      </c>
      <c r="C276" s="15" t="str">
        <f t="shared" si="13"/>
        <v>Ik kan vertellen wat ik van mijn eigen gebruik van woorden en zinnen in een gesprek, vertelling of presentatie vind.</v>
      </c>
      <c r="D276" s="16" t="str">
        <f t="shared" si="14"/>
        <v>Bovenbouw</v>
      </c>
      <c r="F276" s="5" t="s">
        <v>216</v>
      </c>
    </row>
    <row r="277" spans="1:6">
      <c r="A277" s="9" t="s">
        <v>211</v>
      </c>
      <c r="B277" s="15" t="str">
        <f t="shared" si="12"/>
        <v>Ze reflecteren op zinsbouw en zinsconstructie.</v>
      </c>
      <c r="C277" s="15" t="str">
        <f t="shared" si="13"/>
        <v>Ik kan vertellen wat ik van mijn eigen gebruik van woorden en zinnen in een gesprek, vertelling of presentatie vind.</v>
      </c>
      <c r="D277" s="16" t="str">
        <f t="shared" si="14"/>
        <v>Bovenbouw</v>
      </c>
      <c r="F277" s="5" t="s">
        <v>217</v>
      </c>
    </row>
    <row r="278" spans="1:6">
      <c r="A278" s="9" t="s">
        <v>211</v>
      </c>
      <c r="B278" s="15" t="str">
        <f t="shared" si="12"/>
        <v>Ze reflecteren op zinsbouw en zinsconstructie.</v>
      </c>
      <c r="C278" s="15" t="str">
        <f t="shared" si="13"/>
        <v>Ik kan vertellen wat ik van mijn eigen gebruik van woorden en zinnen in een gesprek, vertelling of presentatie vind.</v>
      </c>
      <c r="D278" s="16" t="str">
        <f t="shared" si="14"/>
        <v>Bovenbouw</v>
      </c>
      <c r="F278" s="5" t="s">
        <v>218</v>
      </c>
    </row>
    <row r="279" spans="1:6">
      <c r="A279" s="9" t="s">
        <v>211</v>
      </c>
      <c r="B279" s="15" t="str">
        <f t="shared" si="12"/>
        <v>Ze reflecteren op zinsbouw en zinsconstructie.</v>
      </c>
      <c r="C279" s="15" t="str">
        <f t="shared" si="13"/>
        <v>Ik kan vertellen wat ik van mijn eigen gebruik van woorden en zinnen in een gesprek, vertelling of presentatie vind.</v>
      </c>
      <c r="D279" s="16" t="str">
        <f t="shared" si="14"/>
        <v>Bovenbouw</v>
      </c>
      <c r="F279" s="5" t="s">
        <v>219</v>
      </c>
    </row>
    <row r="280" spans="1:6">
      <c r="A280" s="9" t="s">
        <v>211</v>
      </c>
      <c r="B280" s="15" t="str">
        <f t="shared" si="12"/>
        <v>Ze reflecteren op zinsbouw en zinsconstructie.</v>
      </c>
      <c r="C280" s="15" t="str">
        <f t="shared" si="13"/>
        <v>Ik kan vertellen wat ik van mijn eigen gebruik van woorden en zinnen in een gesprek, vertelling of presentatie vind.</v>
      </c>
      <c r="D280" s="16" t="str">
        <f t="shared" si="14"/>
        <v>Bovenbouw</v>
      </c>
      <c r="F280" s="5" t="s">
        <v>220</v>
      </c>
    </row>
    <row r="281" spans="1:6">
      <c r="A281" s="9" t="s">
        <v>211</v>
      </c>
      <c r="B281" s="15" t="str">
        <f t="shared" si="12"/>
        <v>Ze reflecteren op zinsbouw en zinsconstructie.</v>
      </c>
      <c r="C281" s="15" t="str">
        <f t="shared" si="13"/>
        <v>Ik kan vertellen wat ik van mijn eigen gebruik van woorden en zinnen in een gesprek, vertelling of presentatie vind.</v>
      </c>
      <c r="D281" s="16" t="str">
        <f t="shared" si="14"/>
        <v>Bovenbouw</v>
      </c>
      <c r="F281" s="5" t="s">
        <v>221</v>
      </c>
    </row>
    <row r="282" spans="1:6">
      <c r="A282" s="9" t="s">
        <v>211</v>
      </c>
      <c r="B282" s="15" t="str">
        <f t="shared" si="12"/>
        <v>Ze reflecteren op zinsbouw en zinsconstructie.</v>
      </c>
      <c r="C282" s="15" t="str">
        <f t="shared" si="13"/>
        <v>Ik kan vertellen wat ik van mijn eigen gebruik van woorden en zinnen in een gesprek, vertelling of presentatie vind.</v>
      </c>
      <c r="D282" s="16" t="str">
        <f t="shared" si="14"/>
        <v>Bovenbouw</v>
      </c>
      <c r="F282" s="5" t="s">
        <v>222</v>
      </c>
    </row>
    <row r="283" spans="1:6">
      <c r="A283" s="9" t="s">
        <v>211</v>
      </c>
      <c r="B283" s="15" t="str">
        <f t="shared" si="12"/>
        <v>Ze reflecteren op zinsbouw en zinsconstructie.</v>
      </c>
      <c r="C283" s="15" t="str">
        <f t="shared" si="13"/>
        <v>Ik kan vertellen wat ik van mijn eigen gebruik van woorden en zinnen in een gesprek, vertelling of presentatie vind.</v>
      </c>
      <c r="D283" s="16" t="str">
        <f t="shared" si="14"/>
        <v>Bovenbouw</v>
      </c>
      <c r="F283" s="5" t="s">
        <v>223</v>
      </c>
    </row>
    <row r="284" spans="1:6">
      <c r="A284" s="9" t="s">
        <v>211</v>
      </c>
      <c r="B284" s="15" t="str">
        <f t="shared" si="12"/>
        <v>Ze reflecteren op zinsbouw en zinsconstructie.</v>
      </c>
      <c r="C284" s="15" t="str">
        <f t="shared" si="13"/>
        <v>Ik kan vertellen wat ik van mijn eigen gebruik van woorden en zinnen in een gesprek, vertelling of presentatie vind.</v>
      </c>
      <c r="D284" s="16" t="str">
        <f t="shared" si="14"/>
        <v>Bovenbouw</v>
      </c>
      <c r="F284" s="5" t="s">
        <v>225</v>
      </c>
    </row>
    <row r="285" spans="1:6">
      <c r="A285" s="9" t="s">
        <v>211</v>
      </c>
      <c r="B285" s="15" t="str">
        <f t="shared" si="12"/>
        <v>Ze reflecteren op zinsbouw en zinsconstructie.</v>
      </c>
      <c r="C285" s="15" t="str">
        <f t="shared" si="13"/>
        <v>Ik kan vertellen wat ik van mijn eigen gebruik van woorden en zinnen in een gesprek, vertelling of presentatie vind.</v>
      </c>
      <c r="D285" s="16" t="str">
        <f t="shared" si="14"/>
        <v>Bovenbouw</v>
      </c>
      <c r="F285" s="5" t="s">
        <v>448</v>
      </c>
    </row>
    <row r="286" spans="1:6">
      <c r="A286" s="9" t="s">
        <v>211</v>
      </c>
      <c r="B286" s="15" t="str">
        <f t="shared" si="12"/>
        <v>Ze reflecteren op zinsbouw en zinsconstructie.</v>
      </c>
      <c r="C286" s="15" t="str">
        <f t="shared" si="13"/>
        <v>Ik kan vertellen wat ik van mijn eigen gebruik van woorden en zinnen in een gesprek, vertelling of presentatie vind.</v>
      </c>
      <c r="D286" s="16" t="str">
        <f t="shared" si="14"/>
        <v>Bovenbouw</v>
      </c>
      <c r="F286" s="5" t="s">
        <v>449</v>
      </c>
    </row>
    <row r="287" spans="1:6">
      <c r="A287" s="9" t="s">
        <v>211</v>
      </c>
      <c r="B287" s="15" t="str">
        <f t="shared" si="12"/>
        <v>Ze reflecteren op zinsbouw en zinsconstructie.</v>
      </c>
      <c r="C287" s="15" t="str">
        <f t="shared" si="13"/>
        <v>Ik kan vertellen wat ik van mijn eigen gebruik van woorden en zinnen in een gesprek, vertelling of presentatie vind.</v>
      </c>
      <c r="D287" s="16" t="str">
        <f t="shared" si="14"/>
        <v>Bovenbouw</v>
      </c>
      <c r="F287" s="5" t="s">
        <v>450</v>
      </c>
    </row>
    <row r="288" spans="1:6">
      <c r="A288" s="14" t="s">
        <v>211</v>
      </c>
      <c r="B288" s="15" t="str">
        <f t="shared" si="12"/>
        <v>Ze reflecteren op zinsbouw en zinsconstructie.</v>
      </c>
      <c r="C288" s="15" t="str">
        <f t="shared" si="13"/>
        <v>Ik kan vertellen wat ik van mijn eigen gebruik van woorden en zinnen in een gesprek, vertelling of presentatie vind.</v>
      </c>
      <c r="D288" s="16" t="str">
        <f t="shared" si="14"/>
        <v>Bovenbouw</v>
      </c>
      <c r="F288" s="17" t="s">
        <v>451</v>
      </c>
    </row>
    <row r="289" spans="1:6">
      <c r="A289" s="14" t="s">
        <v>211</v>
      </c>
      <c r="B289" s="15" t="str">
        <f t="shared" si="12"/>
        <v>Ze reflecteren op zinsbouw en zinsconstructie.</v>
      </c>
      <c r="C289" s="15" t="str">
        <f t="shared" si="13"/>
        <v>Ik kan vertellen wat ik van mijn eigen gebruik van woorden en zinnen in een gesprek, vertelling of presentatie vind.</v>
      </c>
      <c r="D289" s="16" t="str">
        <f t="shared" si="14"/>
        <v>Bovenbouw</v>
      </c>
      <c r="F289" s="17" t="s">
        <v>452</v>
      </c>
    </row>
    <row r="290" spans="1:6">
      <c r="A290" s="14" t="s">
        <v>211</v>
      </c>
      <c r="B290" s="15" t="str">
        <f t="shared" si="12"/>
        <v>Ze reflecteren op zinsbouw en zinsconstructie.</v>
      </c>
      <c r="C290" s="15" t="str">
        <f t="shared" si="13"/>
        <v>Ik kan vertellen wat ik van mijn eigen gebruik van woorden en zinnen in een gesprek, vertelling of presentatie vind.</v>
      </c>
      <c r="D290" s="16" t="str">
        <f t="shared" si="14"/>
        <v>Bovenbouw</v>
      </c>
      <c r="F290" s="17" t="s">
        <v>453</v>
      </c>
    </row>
    <row r="291" spans="1:6">
      <c r="A291" s="14" t="s">
        <v>211</v>
      </c>
      <c r="B291" s="15" t="str">
        <f t="shared" si="12"/>
        <v>Ze reflecteren op zinsbouw en zinsconstructie.</v>
      </c>
      <c r="C291" s="15" t="str">
        <f t="shared" si="13"/>
        <v>Ik kan vertellen wat ik van mijn eigen gebruik van woorden en zinnen in een gesprek, vertelling of presentatie vind.</v>
      </c>
      <c r="D291" s="16" t="str">
        <f t="shared" si="14"/>
        <v>Bovenbouw</v>
      </c>
      <c r="F291" s="17" t="s">
        <v>454</v>
      </c>
    </row>
    <row r="292" spans="1:6">
      <c r="A292" s="14" t="s">
        <v>211</v>
      </c>
      <c r="B292" s="15" t="str">
        <f t="shared" si="12"/>
        <v>Ze reflecteren op zinsbouw en zinsconstructie.</v>
      </c>
      <c r="C292" s="15" t="str">
        <f t="shared" si="13"/>
        <v>Ik kan vertellen wat ik van mijn eigen gebruik van woorden en zinnen in een gesprek, vertelling of presentatie vind.</v>
      </c>
      <c r="D292" s="16" t="str">
        <f t="shared" si="14"/>
        <v>Bovenbouw</v>
      </c>
      <c r="F292" s="17" t="s">
        <v>455</v>
      </c>
    </row>
    <row r="293" spans="1:6">
      <c r="A293" s="14" t="s">
        <v>211</v>
      </c>
      <c r="B293" s="15" t="str">
        <f t="shared" si="12"/>
        <v>Ze reflecteren op zinsbouw en zinsconstructie.</v>
      </c>
      <c r="C293" s="15" t="str">
        <f t="shared" si="13"/>
        <v>Ik kan vertellen wat ik van mijn eigen gebruik van woorden en zinnen in een gesprek, vertelling of presentatie vind.</v>
      </c>
      <c r="D293" s="16" t="str">
        <f t="shared" si="14"/>
        <v>Bovenbouw</v>
      </c>
      <c r="F293" s="17" t="s">
        <v>456</v>
      </c>
    </row>
    <row r="294" spans="1:6">
      <c r="A294" s="14" t="s">
        <v>211</v>
      </c>
      <c r="B294" s="15" t="str">
        <f t="shared" si="12"/>
        <v>Ze reflecteren op zinsbouw en zinsconstructie.</v>
      </c>
      <c r="C294" s="15" t="str">
        <f t="shared" si="13"/>
        <v>Ik kan vertellen wat ik van mijn eigen gebruik van woorden en zinnen in een gesprek, vertelling of presentatie vind.</v>
      </c>
      <c r="D294" s="16" t="str">
        <f t="shared" si="14"/>
        <v>Bovenbouw</v>
      </c>
      <c r="F294" s="17" t="s">
        <v>457</v>
      </c>
    </row>
    <row r="295" spans="1:6">
      <c r="A295" s="14" t="s">
        <v>211</v>
      </c>
      <c r="B295" s="15" t="str">
        <f t="shared" si="12"/>
        <v>Ze reflecteren op zinsbouw en zinsconstructie.</v>
      </c>
      <c r="C295" s="15" t="str">
        <f t="shared" si="13"/>
        <v>Ik kan vertellen wat ik van mijn eigen gebruik van woorden en zinnen in een gesprek, vertelling of presentatie vind.</v>
      </c>
      <c r="D295" s="16" t="str">
        <f t="shared" si="14"/>
        <v>Bovenbouw</v>
      </c>
      <c r="F295" s="17" t="s">
        <v>458</v>
      </c>
    </row>
    <row r="296" spans="1:6">
      <c r="A296" s="14" t="s">
        <v>211</v>
      </c>
      <c r="B296" s="15" t="str">
        <f t="shared" si="12"/>
        <v>Ze reflecteren op zinsbouw en zinsconstructie.</v>
      </c>
      <c r="C296" s="15" t="str">
        <f t="shared" si="13"/>
        <v>Ik kan vertellen wat ik van mijn eigen gebruik van woorden en zinnen in een gesprek, vertelling of presentatie vind.</v>
      </c>
      <c r="D296" s="16" t="str">
        <f t="shared" si="14"/>
        <v>Bovenbouw</v>
      </c>
      <c r="F296" s="17" t="s">
        <v>226</v>
      </c>
    </row>
    <row r="297" spans="1:6">
      <c r="A297" s="14" t="s">
        <v>211</v>
      </c>
      <c r="B297" s="15" t="str">
        <f t="shared" si="12"/>
        <v>Ze reflecteren op zinsbouw en zinsconstructie.</v>
      </c>
      <c r="C297" s="15" t="str">
        <f t="shared" si="13"/>
        <v>Ik kan vertellen wat ik van mijn eigen gebruik van woorden en zinnen in een gesprek, vertelling of presentatie vind.</v>
      </c>
      <c r="D297" s="16" t="str">
        <f t="shared" si="14"/>
        <v>Bovenbouw</v>
      </c>
      <c r="F297" s="17" t="s">
        <v>227</v>
      </c>
    </row>
    <row r="298" spans="1:6">
      <c r="A298" s="14" t="s">
        <v>211</v>
      </c>
      <c r="B298" s="15" t="str">
        <f t="shared" si="12"/>
        <v>Ze reflecteren op zinsbouw en zinsconstructie.</v>
      </c>
      <c r="C298" s="15" t="str">
        <f t="shared" si="13"/>
        <v>Ik kan vertellen wat ik van mijn eigen gebruik van woorden en zinnen in een gesprek, vertelling of presentatie vind.</v>
      </c>
      <c r="D298" s="16" t="str">
        <f t="shared" si="14"/>
        <v>Bovenbouw</v>
      </c>
      <c r="F298" s="17" t="s">
        <v>228</v>
      </c>
    </row>
    <row r="299" spans="1:6">
      <c r="A299" s="14" t="s">
        <v>211</v>
      </c>
      <c r="B299" s="15" t="str">
        <f t="shared" si="12"/>
        <v>Ze reflecteren op zinsbouw en zinsconstructie.</v>
      </c>
      <c r="C299" s="15" t="str">
        <f t="shared" si="13"/>
        <v>Ik kan vertellen wat ik van mijn eigen gebruik van woorden en zinnen in een gesprek, vertelling of presentatie vind.</v>
      </c>
      <c r="D299" s="16" t="str">
        <f t="shared" si="14"/>
        <v>Bovenbouw</v>
      </c>
      <c r="F299" s="17" t="s">
        <v>229</v>
      </c>
    </row>
    <row r="300" spans="1:6">
      <c r="A300" s="14" t="s">
        <v>211</v>
      </c>
      <c r="B300" s="15" t="str">
        <f t="shared" si="12"/>
        <v>Ze reflecteren op zinsbouw en zinsconstructie.</v>
      </c>
      <c r="C300" s="15" t="str">
        <f t="shared" si="13"/>
        <v>Ik kan vertellen wat ik van mijn eigen gebruik van woorden en zinnen in een gesprek, vertelling of presentatie vind.</v>
      </c>
      <c r="D300" s="16" t="str">
        <f t="shared" si="14"/>
        <v>Bovenbouw</v>
      </c>
      <c r="F300" s="17" t="s">
        <v>230</v>
      </c>
    </row>
    <row r="301" spans="1:6">
      <c r="A301" s="14" t="s">
        <v>211</v>
      </c>
      <c r="B301" s="15" t="str">
        <f t="shared" si="12"/>
        <v>Ze reflecteren op zinsbouw en zinsconstructie.</v>
      </c>
      <c r="C301" s="15" t="str">
        <f t="shared" si="13"/>
        <v>Ik kan vertellen wat ik van mijn eigen gebruik van woorden en zinnen in een gesprek, vertelling of presentatie vind.</v>
      </c>
      <c r="D301" s="16" t="str">
        <f t="shared" si="14"/>
        <v>Bovenbouw</v>
      </c>
      <c r="F301" s="17" t="s">
        <v>231</v>
      </c>
    </row>
    <row r="302" spans="1:6">
      <c r="A302" s="14" t="s">
        <v>211</v>
      </c>
      <c r="B302" s="15" t="str">
        <f t="shared" si="12"/>
        <v>Ze reflecteren op zinsbouw en zinsconstructie.</v>
      </c>
      <c r="C302" s="15" t="str">
        <f t="shared" si="13"/>
        <v>Ik kan vertellen wat ik van mijn eigen gebruik van woorden en zinnen in een gesprek, vertelling of presentatie vind.</v>
      </c>
      <c r="D302" s="16" t="str">
        <f t="shared" si="14"/>
        <v>Bovenbouw</v>
      </c>
      <c r="F302" s="17" t="s">
        <v>232</v>
      </c>
    </row>
    <row r="303" spans="1:6">
      <c r="A303" s="14" t="s">
        <v>211</v>
      </c>
      <c r="B303" s="15" t="str">
        <f t="shared" si="12"/>
        <v>Ze reflecteren op zinsbouw en zinsconstructie.</v>
      </c>
      <c r="C303" s="15" t="str">
        <f t="shared" si="13"/>
        <v>Ik kan vertellen wat ik van mijn eigen gebruik van woorden en zinnen in een gesprek, vertelling of presentatie vind.</v>
      </c>
      <c r="D303" s="16" t="str">
        <f t="shared" si="14"/>
        <v>Bovenbouw</v>
      </c>
      <c r="F303" s="17" t="s">
        <v>233</v>
      </c>
    </row>
    <row r="304" spans="1:6">
      <c r="A304" s="14" t="s">
        <v>211</v>
      </c>
      <c r="B304" s="15" t="str">
        <f t="shared" si="12"/>
        <v>Ze reflecteren op zinsbouw en zinsconstructie.</v>
      </c>
      <c r="C304" s="15" t="str">
        <f t="shared" si="13"/>
        <v>Ik kan vertellen wat ik van mijn eigen gebruik van woorden en zinnen in een gesprek, vertelling of presentatie vind.</v>
      </c>
      <c r="D304" s="16" t="str">
        <f t="shared" si="14"/>
        <v>Bovenbouw</v>
      </c>
      <c r="F304" s="17" t="s">
        <v>234</v>
      </c>
    </row>
    <row r="305" spans="1:6">
      <c r="A305" s="14" t="s">
        <v>211</v>
      </c>
      <c r="B305" s="15" t="str">
        <f t="shared" si="12"/>
        <v>Ze reflecteren op zinsbouw en zinsconstructie.</v>
      </c>
      <c r="C305" s="15" t="str">
        <f t="shared" si="13"/>
        <v>Ik kan vertellen wat ik van mijn eigen gebruik van woorden en zinnen in een gesprek, vertelling of presentatie vind.</v>
      </c>
      <c r="D305" s="16" t="str">
        <f t="shared" si="14"/>
        <v>Bovenbouw</v>
      </c>
      <c r="F305" s="17" t="s">
        <v>235</v>
      </c>
    </row>
    <row r="306" spans="1:6">
      <c r="A306" s="14" t="s">
        <v>211</v>
      </c>
      <c r="B306" s="15" t="str">
        <f t="shared" si="12"/>
        <v>Ze reflecteren op zinsbouw en zinsconstructie.</v>
      </c>
      <c r="C306" s="15" t="str">
        <f t="shared" si="13"/>
        <v>Ik kan vertellen wat ik van mijn eigen gebruik van woorden en zinnen in een gesprek, vertelling of presentatie vind.</v>
      </c>
      <c r="D306" s="16" t="str">
        <f t="shared" si="14"/>
        <v>Bovenbouw</v>
      </c>
      <c r="F306" s="17" t="s">
        <v>236</v>
      </c>
    </row>
    <row r="307" spans="1:6">
      <c r="A307" s="14" t="s">
        <v>211</v>
      </c>
      <c r="B307" s="15" t="str">
        <f t="shared" si="12"/>
        <v>Ze reflecteren op zinsbouw en zinsconstructie.</v>
      </c>
      <c r="C307" s="15" t="str">
        <f t="shared" si="13"/>
        <v>Ik kan vertellen wat ik van mijn eigen gebruik van woorden en zinnen in een gesprek, vertelling of presentatie vind.</v>
      </c>
      <c r="D307" s="16" t="str">
        <f t="shared" si="14"/>
        <v>Bovenbouw</v>
      </c>
      <c r="F307" s="17" t="s">
        <v>237</v>
      </c>
    </row>
    <row r="308" spans="1:6">
      <c r="A308" s="14" t="s">
        <v>211</v>
      </c>
      <c r="B308" s="15" t="str">
        <f t="shared" si="12"/>
        <v>Ze reflecteren op zinsbouw en zinsconstructie.</v>
      </c>
      <c r="C308" s="15" t="str">
        <f t="shared" si="13"/>
        <v>Ik kan vertellen wat ik van mijn eigen gebruik van woorden en zinnen in een gesprek, vertelling of presentatie vind.</v>
      </c>
      <c r="D308" s="16" t="str">
        <f t="shared" si="14"/>
        <v>Bovenbouw</v>
      </c>
      <c r="F308" s="17" t="s">
        <v>238</v>
      </c>
    </row>
    <row r="309" spans="1:6">
      <c r="A309" s="14" t="s">
        <v>211</v>
      </c>
      <c r="B309" s="15" t="str">
        <f t="shared" si="12"/>
        <v>Ze reflecteren op zinsbouw en zinsconstructie.</v>
      </c>
      <c r="C309" s="15" t="str">
        <f t="shared" si="13"/>
        <v>Ik kan vertellen wat ik van mijn eigen gebruik van woorden en zinnen in een gesprek, vertelling of presentatie vind.</v>
      </c>
      <c r="D309" s="16" t="str">
        <f t="shared" si="14"/>
        <v>Bovenbouw</v>
      </c>
      <c r="F309" s="17" t="s">
        <v>239</v>
      </c>
    </row>
    <row r="310" spans="1:6">
      <c r="A310" s="14" t="s">
        <v>211</v>
      </c>
      <c r="B310" s="15" t="str">
        <f t="shared" si="12"/>
        <v>Ze reflecteren op zinsbouw en zinsconstructie.</v>
      </c>
      <c r="C310" s="15" t="str">
        <f t="shared" si="13"/>
        <v>Ik kan vertellen wat ik van mijn eigen gebruik van woorden en zinnen in een gesprek, vertelling of presentatie vind.</v>
      </c>
      <c r="D310" s="16" t="str">
        <f t="shared" si="14"/>
        <v>Bovenbouw</v>
      </c>
      <c r="F310" s="5" t="s">
        <v>240</v>
      </c>
    </row>
    <row r="311" spans="1:6">
      <c r="A311" s="14" t="s">
        <v>211</v>
      </c>
      <c r="B311" s="15" t="str">
        <f t="shared" si="12"/>
        <v>Ze reflecteren op zinsbouw en zinsconstructie.</v>
      </c>
      <c r="C311" s="15" t="str">
        <f t="shared" si="13"/>
        <v>Ik kan vertellen wat ik van mijn eigen gebruik van woorden en zinnen in een gesprek, vertelling of presentatie vind.</v>
      </c>
      <c r="D311" s="16" t="str">
        <f t="shared" si="14"/>
        <v>Bovenbouw</v>
      </c>
      <c r="F311" s="5" t="s">
        <v>241</v>
      </c>
    </row>
    <row r="312" spans="1:6">
      <c r="A312" s="14" t="s">
        <v>211</v>
      </c>
      <c r="B312" s="15" t="str">
        <f t="shared" si="12"/>
        <v>Ze reflecteren op zinsbouw en zinsconstructie.</v>
      </c>
      <c r="C312" s="15" t="str">
        <f t="shared" si="13"/>
        <v>Ik kan vertellen wat ik van mijn eigen gebruik van woorden en zinnen in een gesprek, vertelling of presentatie vind.</v>
      </c>
      <c r="D312" s="16" t="str">
        <f t="shared" si="14"/>
        <v>Bovenbouw</v>
      </c>
      <c r="F312" s="5" t="s">
        <v>242</v>
      </c>
    </row>
    <row r="313" spans="1:6">
      <c r="A313" s="14" t="s">
        <v>211</v>
      </c>
      <c r="B313" s="15" t="str">
        <f t="shared" si="12"/>
        <v>Ze reflecteren op zinsbouw en zinsconstructie.</v>
      </c>
      <c r="C313" s="15" t="str">
        <f t="shared" si="13"/>
        <v>Ik kan vertellen wat ik van mijn eigen gebruik van woorden en zinnen in een gesprek, vertelling of presentatie vind.</v>
      </c>
      <c r="D313" s="16" t="str">
        <f t="shared" si="14"/>
        <v>Bovenbouw</v>
      </c>
      <c r="F313" s="5" t="s">
        <v>243</v>
      </c>
    </row>
    <row r="314" spans="1:6">
      <c r="A314" s="14" t="s">
        <v>211</v>
      </c>
      <c r="B314" s="15" t="str">
        <f t="shared" si="12"/>
        <v>Ze reflecteren op zinsbouw en zinsconstructie.</v>
      </c>
      <c r="C314" s="15" t="str">
        <f t="shared" si="13"/>
        <v>Ik kan vertellen wat ik van mijn eigen gebruik van woorden en zinnen in een gesprek, vertelling of presentatie vind.</v>
      </c>
      <c r="D314" s="16" t="str">
        <f t="shared" si="14"/>
        <v>Bovenbouw</v>
      </c>
      <c r="F314" s="5" t="s">
        <v>244</v>
      </c>
    </row>
    <row r="315" spans="1:6">
      <c r="A315" s="14" t="s">
        <v>211</v>
      </c>
      <c r="B315" s="15" t="str">
        <f t="shared" si="12"/>
        <v>Ze reflecteren op zinsbouw en zinsconstructie.</v>
      </c>
      <c r="C315" s="15" t="str">
        <f t="shared" si="13"/>
        <v>Ik kan vertellen wat ik van mijn eigen gebruik van woorden en zinnen in een gesprek, vertelling of presentatie vind.</v>
      </c>
      <c r="D315" s="16" t="str">
        <f t="shared" si="14"/>
        <v>Bovenbouw</v>
      </c>
      <c r="F315" s="5" t="s">
        <v>245</v>
      </c>
    </row>
    <row r="316" spans="1:6">
      <c r="A316" s="14" t="s">
        <v>211</v>
      </c>
      <c r="B316" s="15" t="str">
        <f t="shared" si="12"/>
        <v>Ze reflecteren op zinsbouw en zinsconstructie.</v>
      </c>
      <c r="C316" s="15" t="str">
        <f t="shared" si="13"/>
        <v>Ik kan vertellen wat ik van mijn eigen gebruik van woorden en zinnen in een gesprek, vertelling of presentatie vind.</v>
      </c>
      <c r="D316" s="16" t="str">
        <f t="shared" si="14"/>
        <v>Bovenbouw</v>
      </c>
      <c r="F316" s="5" t="s">
        <v>246</v>
      </c>
    </row>
    <row r="317" spans="1:6">
      <c r="A317" s="14" t="s">
        <v>211</v>
      </c>
      <c r="B317" s="15" t="str">
        <f t="shared" si="12"/>
        <v>Ze reflecteren op zinsbouw en zinsconstructie.</v>
      </c>
      <c r="C317" s="15" t="str">
        <f t="shared" si="13"/>
        <v>Ik kan vertellen wat ik van mijn eigen gebruik van woorden en zinnen in een gesprek, vertelling of presentatie vind.</v>
      </c>
      <c r="D317" s="16" t="str">
        <f t="shared" si="14"/>
        <v>Bovenbouw</v>
      </c>
      <c r="F317" s="5" t="s">
        <v>247</v>
      </c>
    </row>
    <row r="318" spans="1:6">
      <c r="A318" s="14" t="s">
        <v>211</v>
      </c>
      <c r="B318" s="15" t="str">
        <f t="shared" si="12"/>
        <v>Ze reflecteren op zinsbouw en zinsconstructie.</v>
      </c>
      <c r="C318" s="15" t="str">
        <f t="shared" si="13"/>
        <v>Ik kan vertellen wat ik van mijn eigen gebruik van woorden en zinnen in een gesprek, vertelling of presentatie vind.</v>
      </c>
      <c r="D318" s="16" t="str">
        <f t="shared" si="14"/>
        <v>Bovenbouw</v>
      </c>
      <c r="F318" s="5" t="s">
        <v>248</v>
      </c>
    </row>
    <row r="319" spans="1:6">
      <c r="A319" s="14" t="s">
        <v>211</v>
      </c>
      <c r="B319" s="15" t="str">
        <f t="shared" si="12"/>
        <v>Ze reflecteren op zinsbouw en zinsconstructie.</v>
      </c>
      <c r="C319" s="15" t="str">
        <f t="shared" si="13"/>
        <v>Ik kan vertellen wat ik van mijn eigen gebruik van woorden en zinnen in een gesprek, vertelling of presentatie vind.</v>
      </c>
      <c r="D319" s="16" t="str">
        <f t="shared" si="14"/>
        <v>Bovenbouw</v>
      </c>
      <c r="F319" s="5" t="s">
        <v>249</v>
      </c>
    </row>
    <row r="320" spans="1:6">
      <c r="A320" s="14" t="s">
        <v>211</v>
      </c>
      <c r="B320" s="15" t="str">
        <f t="shared" si="12"/>
        <v>Ze reflecteren op zinsbouw en zinsconstructie.</v>
      </c>
      <c r="C320" s="15" t="str">
        <f t="shared" si="13"/>
        <v>Ik kan vertellen wat ik van mijn eigen gebruik van woorden en zinnen in een gesprek, vertelling of presentatie vind.</v>
      </c>
      <c r="D320" s="16" t="str">
        <f t="shared" si="14"/>
        <v>Bovenbouw</v>
      </c>
      <c r="F320" s="5" t="s">
        <v>250</v>
      </c>
    </row>
    <row r="321" spans="1:6">
      <c r="A321" s="14" t="s">
        <v>211</v>
      </c>
      <c r="B321" s="15" t="str">
        <f t="shared" si="12"/>
        <v>Ze reflecteren op zinsbouw en zinsconstructie.</v>
      </c>
      <c r="C321" s="15" t="str">
        <f t="shared" si="13"/>
        <v>Ik kan vertellen wat ik van mijn eigen gebruik van woorden en zinnen in een gesprek, vertelling of presentatie vind.</v>
      </c>
      <c r="D321" s="16" t="str">
        <f t="shared" si="14"/>
        <v>Bovenbouw</v>
      </c>
      <c r="F321" s="5" t="s">
        <v>251</v>
      </c>
    </row>
    <row r="322" spans="1:6">
      <c r="A322" s="14" t="s">
        <v>211</v>
      </c>
      <c r="B322" s="15" t="str">
        <f t="shared" ref="B322:B385" si="15">IF(A322="1.8.1","Kinderen maken gebruik van rijm en ritme in zelfgemaakte gedichten.",IF(A322="1.8.2","Ze kunnen onderscheid maken tussen verschillende woordsoorten.",IF(A322="1.8.3","Ze kennen de regels voor verbuiging van naamwoorden.",IF(A322="1.8.4","Ze kennen de regels voor vervoeging van werkwoorden.",IF(A322="1.8.5","Ze kunnen verschillende genres in mondelinge teksten onderscheiden.",IF(A322="1.8.6","Kinderen kunnen gezegdes en spreekwoorden begrijpen en toepassen.",IF(A322="1.8.7","Ze reflecteren op zinsbouw en zinsconstructie.",IF(A322="1.8.8","Ze analyseren gedichten.",IF(A322="1.8.9","Ze kunnen zelf gedichten maken.",IF(A322="1.8.10","Ze zijn in staat expressieve taalvormen te declameren.","Voer tussendoel in"))))))))))</f>
        <v>Ze reflecteren op zinsbouw en zinsconstructie.</v>
      </c>
      <c r="C322" s="15" t="str">
        <f t="shared" ref="C322:C385" si="16">IF(A322="1.8.1","Ik kan gedichten maken die een ritme hebben en rijmen.",IF(A322="1.8.2","Ik herken verschillende woordsoorten.",IF(A322="1.8.3","Ik weet dat woorden kunnen veranderen.",IF(A322="1.8.4","Ik schrijf werkwoorden op de juiste wijze als het onderwerp en/of de tijd verandert.",IF(A322="1.8.5","Ik herken verschillende tekstsoorten.",IF(A322="1.8.6","Ik begrijp verschillende gezegdes en spreekwoorden en kan deze in mijn eigen woorden uitleggen of gebruiken.",IF(A322="1.8.7","Ik kan vertellen wat ik van mijn eigen gebruik van woorden en zinnen in een gesprek, vertelling of presentatie vind.",IF(A322="1.8.8","Ik kan verschillende dichtsoorten herkennen en benoemen.",IF(A322="1.8.9","Ik kan verschillende dichtsoorten schrijven of vertellen.",IF(A322="1.8.10","Ik kan verhaal- en dichtsoorten beeldend voordragen.","Voer tussendoel in"))))))))))</f>
        <v>Ik kan vertellen wat ik van mijn eigen gebruik van woorden en zinnen in een gesprek, vertelling of presentatie vind.</v>
      </c>
      <c r="D322" s="16" t="str">
        <f t="shared" ref="D322:D385" si="17">IF(A322="1.8.1","Middenbouw",IF(A322="1.8.2","Middenbouw",IF(A322="1.8.3","Middenbouw",IF(A322="1.8.4","Middenbouw",IF(A322="1.8.5","Middenbouw",IF(A322="1.8.6","Bovenbouw",IF(A322="1.8.7","Bovenbouw",IF(A322="1.8.8","Bovenbouw",IF(A322="1.8.9","Bovenbouw",IF(A322="1.8.10","Bovenbouw","Onbepaald"))))))))))</f>
        <v>Bovenbouw</v>
      </c>
      <c r="F322" s="5" t="s">
        <v>252</v>
      </c>
    </row>
    <row r="323" spans="1:6">
      <c r="A323" s="14" t="s">
        <v>211</v>
      </c>
      <c r="B323" s="15" t="str">
        <f t="shared" si="15"/>
        <v>Ze reflecteren op zinsbouw en zinsconstructie.</v>
      </c>
      <c r="C323" s="15" t="str">
        <f t="shared" si="16"/>
        <v>Ik kan vertellen wat ik van mijn eigen gebruik van woorden en zinnen in een gesprek, vertelling of presentatie vind.</v>
      </c>
      <c r="D323" s="16" t="str">
        <f t="shared" si="17"/>
        <v>Bovenbouw</v>
      </c>
      <c r="F323" s="5" t="s">
        <v>253</v>
      </c>
    </row>
    <row r="324" spans="1:6">
      <c r="A324" s="14" t="s">
        <v>211</v>
      </c>
      <c r="B324" s="15" t="str">
        <f t="shared" si="15"/>
        <v>Ze reflecteren op zinsbouw en zinsconstructie.</v>
      </c>
      <c r="C324" s="15" t="str">
        <f t="shared" si="16"/>
        <v>Ik kan vertellen wat ik van mijn eigen gebruik van woorden en zinnen in een gesprek, vertelling of presentatie vind.</v>
      </c>
      <c r="D324" s="16" t="str">
        <f t="shared" si="17"/>
        <v>Bovenbouw</v>
      </c>
      <c r="F324" s="5" t="s">
        <v>254</v>
      </c>
    </row>
    <row r="325" spans="1:6">
      <c r="A325" s="14" t="s">
        <v>211</v>
      </c>
      <c r="B325" s="15" t="str">
        <f t="shared" si="15"/>
        <v>Ze reflecteren op zinsbouw en zinsconstructie.</v>
      </c>
      <c r="C325" s="15" t="str">
        <f t="shared" si="16"/>
        <v>Ik kan vertellen wat ik van mijn eigen gebruik van woorden en zinnen in een gesprek, vertelling of presentatie vind.</v>
      </c>
      <c r="D325" s="16" t="str">
        <f t="shared" si="17"/>
        <v>Bovenbouw</v>
      </c>
      <c r="F325" s="5" t="s">
        <v>255</v>
      </c>
    </row>
    <row r="326" spans="1:6">
      <c r="A326" s="14" t="s">
        <v>211</v>
      </c>
      <c r="B326" s="15" t="str">
        <f t="shared" si="15"/>
        <v>Ze reflecteren op zinsbouw en zinsconstructie.</v>
      </c>
      <c r="C326" s="15" t="str">
        <f t="shared" si="16"/>
        <v>Ik kan vertellen wat ik van mijn eigen gebruik van woorden en zinnen in een gesprek, vertelling of presentatie vind.</v>
      </c>
      <c r="D326" s="16" t="str">
        <f t="shared" si="17"/>
        <v>Bovenbouw</v>
      </c>
      <c r="F326" s="5" t="s">
        <v>256</v>
      </c>
    </row>
    <row r="327" spans="1:6">
      <c r="A327" s="14" t="s">
        <v>211</v>
      </c>
      <c r="B327" s="15" t="str">
        <f t="shared" si="15"/>
        <v>Ze reflecteren op zinsbouw en zinsconstructie.</v>
      </c>
      <c r="C327" s="15" t="str">
        <f t="shared" si="16"/>
        <v>Ik kan vertellen wat ik van mijn eigen gebruik van woorden en zinnen in een gesprek, vertelling of presentatie vind.</v>
      </c>
      <c r="D327" s="16" t="str">
        <f t="shared" si="17"/>
        <v>Bovenbouw</v>
      </c>
      <c r="F327" s="5" t="s">
        <v>257</v>
      </c>
    </row>
    <row r="328" spans="1:6">
      <c r="A328" s="14" t="s">
        <v>211</v>
      </c>
      <c r="B328" s="15" t="str">
        <f t="shared" si="15"/>
        <v>Ze reflecteren op zinsbouw en zinsconstructie.</v>
      </c>
      <c r="C328" s="15" t="str">
        <f t="shared" si="16"/>
        <v>Ik kan vertellen wat ik van mijn eigen gebruik van woorden en zinnen in een gesprek, vertelling of presentatie vind.</v>
      </c>
      <c r="D328" s="16" t="str">
        <f t="shared" si="17"/>
        <v>Bovenbouw</v>
      </c>
      <c r="F328" s="5" t="s">
        <v>258</v>
      </c>
    </row>
    <row r="329" spans="1:6">
      <c r="A329" s="14" t="s">
        <v>211</v>
      </c>
      <c r="B329" s="15" t="str">
        <f t="shared" si="15"/>
        <v>Ze reflecteren op zinsbouw en zinsconstructie.</v>
      </c>
      <c r="C329" s="15" t="str">
        <f t="shared" si="16"/>
        <v>Ik kan vertellen wat ik van mijn eigen gebruik van woorden en zinnen in een gesprek, vertelling of presentatie vind.</v>
      </c>
      <c r="D329" s="16" t="str">
        <f t="shared" si="17"/>
        <v>Bovenbouw</v>
      </c>
      <c r="F329" s="5" t="s">
        <v>259</v>
      </c>
    </row>
    <row r="330" spans="1:6">
      <c r="A330" s="14" t="s">
        <v>211</v>
      </c>
      <c r="B330" s="15" t="str">
        <f t="shared" si="15"/>
        <v>Ze reflecteren op zinsbouw en zinsconstructie.</v>
      </c>
      <c r="C330" s="15" t="str">
        <f t="shared" si="16"/>
        <v>Ik kan vertellen wat ik van mijn eigen gebruik van woorden en zinnen in een gesprek, vertelling of presentatie vind.</v>
      </c>
      <c r="D330" s="16" t="str">
        <f t="shared" si="17"/>
        <v>Bovenbouw</v>
      </c>
      <c r="F330" s="5" t="s">
        <v>260</v>
      </c>
    </row>
    <row r="331" spans="1:6">
      <c r="A331" s="14" t="s">
        <v>211</v>
      </c>
      <c r="B331" s="15" t="str">
        <f t="shared" si="15"/>
        <v>Ze reflecteren op zinsbouw en zinsconstructie.</v>
      </c>
      <c r="C331" s="15" t="str">
        <f t="shared" si="16"/>
        <v>Ik kan vertellen wat ik van mijn eigen gebruik van woorden en zinnen in een gesprek, vertelling of presentatie vind.</v>
      </c>
      <c r="D331" s="16" t="str">
        <f t="shared" si="17"/>
        <v>Bovenbouw</v>
      </c>
      <c r="F331" s="5" t="s">
        <v>261</v>
      </c>
    </row>
    <row r="332" spans="1:6">
      <c r="A332" s="14" t="s">
        <v>211</v>
      </c>
      <c r="B332" s="15" t="str">
        <f t="shared" si="15"/>
        <v>Ze reflecteren op zinsbouw en zinsconstructie.</v>
      </c>
      <c r="C332" s="15" t="str">
        <f t="shared" si="16"/>
        <v>Ik kan vertellen wat ik van mijn eigen gebruik van woorden en zinnen in een gesprek, vertelling of presentatie vind.</v>
      </c>
      <c r="D332" s="16" t="str">
        <f t="shared" si="17"/>
        <v>Bovenbouw</v>
      </c>
      <c r="F332" s="5" t="s">
        <v>262</v>
      </c>
    </row>
    <row r="333" spans="1:6">
      <c r="A333" s="14" t="s">
        <v>211</v>
      </c>
      <c r="B333" s="15" t="str">
        <f t="shared" si="15"/>
        <v>Ze reflecteren op zinsbouw en zinsconstructie.</v>
      </c>
      <c r="C333" s="15" t="str">
        <f t="shared" si="16"/>
        <v>Ik kan vertellen wat ik van mijn eigen gebruik van woorden en zinnen in een gesprek, vertelling of presentatie vind.</v>
      </c>
      <c r="D333" s="16" t="str">
        <f t="shared" si="17"/>
        <v>Bovenbouw</v>
      </c>
      <c r="F333" s="5" t="s">
        <v>263</v>
      </c>
    </row>
    <row r="334" spans="1:6">
      <c r="A334" s="14" t="s">
        <v>211</v>
      </c>
      <c r="B334" s="15" t="str">
        <f t="shared" si="15"/>
        <v>Ze reflecteren op zinsbouw en zinsconstructie.</v>
      </c>
      <c r="C334" s="15" t="str">
        <f t="shared" si="16"/>
        <v>Ik kan vertellen wat ik van mijn eigen gebruik van woorden en zinnen in een gesprek, vertelling of presentatie vind.</v>
      </c>
      <c r="D334" s="16" t="str">
        <f t="shared" si="17"/>
        <v>Bovenbouw</v>
      </c>
      <c r="F334" s="5" t="s">
        <v>264</v>
      </c>
    </row>
    <row r="335" spans="1:6">
      <c r="A335" s="14" t="s">
        <v>211</v>
      </c>
      <c r="B335" s="15" t="str">
        <f t="shared" si="15"/>
        <v>Ze reflecteren op zinsbouw en zinsconstructie.</v>
      </c>
      <c r="C335" s="15" t="str">
        <f t="shared" si="16"/>
        <v>Ik kan vertellen wat ik van mijn eigen gebruik van woorden en zinnen in een gesprek, vertelling of presentatie vind.</v>
      </c>
      <c r="D335" s="16" t="str">
        <f t="shared" si="17"/>
        <v>Bovenbouw</v>
      </c>
      <c r="F335" s="5" t="s">
        <v>265</v>
      </c>
    </row>
    <row r="336" spans="1:6">
      <c r="A336" s="14" t="s">
        <v>211</v>
      </c>
      <c r="B336" s="15" t="str">
        <f t="shared" si="15"/>
        <v>Ze reflecteren op zinsbouw en zinsconstructie.</v>
      </c>
      <c r="C336" s="15" t="str">
        <f t="shared" si="16"/>
        <v>Ik kan vertellen wat ik van mijn eigen gebruik van woorden en zinnen in een gesprek, vertelling of presentatie vind.</v>
      </c>
      <c r="D336" s="16" t="str">
        <f t="shared" si="17"/>
        <v>Bovenbouw</v>
      </c>
      <c r="F336" s="5" t="s">
        <v>266</v>
      </c>
    </row>
    <row r="337" spans="1:6">
      <c r="A337" s="14" t="s">
        <v>211</v>
      </c>
      <c r="B337" s="15" t="str">
        <f t="shared" si="15"/>
        <v>Ze reflecteren op zinsbouw en zinsconstructie.</v>
      </c>
      <c r="C337" s="15" t="str">
        <f t="shared" si="16"/>
        <v>Ik kan vertellen wat ik van mijn eigen gebruik van woorden en zinnen in een gesprek, vertelling of presentatie vind.</v>
      </c>
      <c r="D337" s="16" t="str">
        <f t="shared" si="17"/>
        <v>Bovenbouw</v>
      </c>
      <c r="F337" s="5" t="s">
        <v>267</v>
      </c>
    </row>
    <row r="338" spans="1:6">
      <c r="A338" s="14" t="s">
        <v>211</v>
      </c>
      <c r="B338" s="15" t="str">
        <f t="shared" si="15"/>
        <v>Ze reflecteren op zinsbouw en zinsconstructie.</v>
      </c>
      <c r="C338" s="15" t="str">
        <f t="shared" si="16"/>
        <v>Ik kan vertellen wat ik van mijn eigen gebruik van woorden en zinnen in een gesprek, vertelling of presentatie vind.</v>
      </c>
      <c r="D338" s="16" t="str">
        <f t="shared" si="17"/>
        <v>Bovenbouw</v>
      </c>
      <c r="F338" s="5" t="s">
        <v>268</v>
      </c>
    </row>
    <row r="339" spans="1:6">
      <c r="A339" s="14" t="s">
        <v>211</v>
      </c>
      <c r="B339" s="15" t="str">
        <f t="shared" si="15"/>
        <v>Ze reflecteren op zinsbouw en zinsconstructie.</v>
      </c>
      <c r="C339" s="15" t="str">
        <f t="shared" si="16"/>
        <v>Ik kan vertellen wat ik van mijn eigen gebruik van woorden en zinnen in een gesprek, vertelling of presentatie vind.</v>
      </c>
      <c r="D339" s="16" t="str">
        <f t="shared" si="17"/>
        <v>Bovenbouw</v>
      </c>
      <c r="F339" s="5" t="s">
        <v>269</v>
      </c>
    </row>
    <row r="340" spans="1:6">
      <c r="A340" s="14" t="s">
        <v>211</v>
      </c>
      <c r="B340" s="15" t="str">
        <f t="shared" si="15"/>
        <v>Ze reflecteren op zinsbouw en zinsconstructie.</v>
      </c>
      <c r="C340" s="15" t="str">
        <f t="shared" si="16"/>
        <v>Ik kan vertellen wat ik van mijn eigen gebruik van woorden en zinnen in een gesprek, vertelling of presentatie vind.</v>
      </c>
      <c r="D340" s="16" t="str">
        <f t="shared" si="17"/>
        <v>Bovenbouw</v>
      </c>
      <c r="F340" s="5" t="s">
        <v>270</v>
      </c>
    </row>
    <row r="341" spans="1:6">
      <c r="A341" s="14" t="s">
        <v>211</v>
      </c>
      <c r="B341" s="15" t="str">
        <f t="shared" si="15"/>
        <v>Ze reflecteren op zinsbouw en zinsconstructie.</v>
      </c>
      <c r="C341" s="15" t="str">
        <f t="shared" si="16"/>
        <v>Ik kan vertellen wat ik van mijn eigen gebruik van woorden en zinnen in een gesprek, vertelling of presentatie vind.</v>
      </c>
      <c r="D341" s="16" t="str">
        <f t="shared" si="17"/>
        <v>Bovenbouw</v>
      </c>
      <c r="F341" s="5" t="s">
        <v>271</v>
      </c>
    </row>
    <row r="342" spans="1:6">
      <c r="A342" s="14" t="s">
        <v>211</v>
      </c>
      <c r="B342" s="15" t="str">
        <f t="shared" si="15"/>
        <v>Ze reflecteren op zinsbouw en zinsconstructie.</v>
      </c>
      <c r="C342" s="15" t="str">
        <f t="shared" si="16"/>
        <v>Ik kan vertellen wat ik van mijn eigen gebruik van woorden en zinnen in een gesprek, vertelling of presentatie vind.</v>
      </c>
      <c r="D342" s="16" t="str">
        <f t="shared" si="17"/>
        <v>Bovenbouw</v>
      </c>
      <c r="F342" s="5" t="s">
        <v>272</v>
      </c>
    </row>
    <row r="343" spans="1:6">
      <c r="A343" s="14" t="s">
        <v>211</v>
      </c>
      <c r="B343" s="15" t="str">
        <f t="shared" si="15"/>
        <v>Ze reflecteren op zinsbouw en zinsconstructie.</v>
      </c>
      <c r="C343" s="15" t="str">
        <f t="shared" si="16"/>
        <v>Ik kan vertellen wat ik van mijn eigen gebruik van woorden en zinnen in een gesprek, vertelling of presentatie vind.</v>
      </c>
      <c r="D343" s="16" t="str">
        <f t="shared" si="17"/>
        <v>Bovenbouw</v>
      </c>
      <c r="F343" s="5" t="s">
        <v>273</v>
      </c>
    </row>
    <row r="344" spans="1:6">
      <c r="A344" s="14" t="s">
        <v>211</v>
      </c>
      <c r="B344" s="15" t="str">
        <f t="shared" si="15"/>
        <v>Ze reflecteren op zinsbouw en zinsconstructie.</v>
      </c>
      <c r="C344" s="15" t="str">
        <f t="shared" si="16"/>
        <v>Ik kan vertellen wat ik van mijn eigen gebruik van woorden en zinnen in een gesprek, vertelling of presentatie vind.</v>
      </c>
      <c r="D344" s="16" t="str">
        <f t="shared" si="17"/>
        <v>Bovenbouw</v>
      </c>
      <c r="F344" s="5" t="s">
        <v>125</v>
      </c>
    </row>
    <row r="345" spans="1:6">
      <c r="A345" s="14" t="s">
        <v>211</v>
      </c>
      <c r="B345" s="15" t="str">
        <f t="shared" si="15"/>
        <v>Ze reflecteren op zinsbouw en zinsconstructie.</v>
      </c>
      <c r="C345" s="15" t="str">
        <f t="shared" si="16"/>
        <v>Ik kan vertellen wat ik van mijn eigen gebruik van woorden en zinnen in een gesprek, vertelling of presentatie vind.</v>
      </c>
      <c r="D345" s="16" t="str">
        <f t="shared" si="17"/>
        <v>Bovenbouw</v>
      </c>
      <c r="F345" s="5" t="s">
        <v>125</v>
      </c>
    </row>
    <row r="346" spans="1:6">
      <c r="A346" s="14" t="s">
        <v>211</v>
      </c>
      <c r="B346" s="15" t="str">
        <f t="shared" si="15"/>
        <v>Ze reflecteren op zinsbouw en zinsconstructie.</v>
      </c>
      <c r="C346" s="15" t="str">
        <f t="shared" si="16"/>
        <v>Ik kan vertellen wat ik van mijn eigen gebruik van woorden en zinnen in een gesprek, vertelling of presentatie vind.</v>
      </c>
      <c r="D346" s="16" t="str">
        <f t="shared" si="17"/>
        <v>Bovenbouw</v>
      </c>
      <c r="F346" s="5" t="s">
        <v>126</v>
      </c>
    </row>
    <row r="347" spans="1:6">
      <c r="A347" s="14" t="s">
        <v>211</v>
      </c>
      <c r="B347" s="15" t="str">
        <f t="shared" si="15"/>
        <v>Ze reflecteren op zinsbouw en zinsconstructie.</v>
      </c>
      <c r="C347" s="15" t="str">
        <f t="shared" si="16"/>
        <v>Ik kan vertellen wat ik van mijn eigen gebruik van woorden en zinnen in een gesprek, vertelling of presentatie vind.</v>
      </c>
      <c r="D347" s="16" t="str">
        <f t="shared" si="17"/>
        <v>Bovenbouw</v>
      </c>
      <c r="F347" s="5" t="s">
        <v>126</v>
      </c>
    </row>
    <row r="348" spans="1:6">
      <c r="A348" s="14" t="s">
        <v>211</v>
      </c>
      <c r="B348" s="15" t="str">
        <f t="shared" si="15"/>
        <v>Ze reflecteren op zinsbouw en zinsconstructie.</v>
      </c>
      <c r="C348" s="15" t="str">
        <f t="shared" si="16"/>
        <v>Ik kan vertellen wat ik van mijn eigen gebruik van woorden en zinnen in een gesprek, vertelling of presentatie vind.</v>
      </c>
      <c r="D348" s="16" t="str">
        <f t="shared" si="17"/>
        <v>Bovenbouw</v>
      </c>
      <c r="F348" s="17" t="s">
        <v>127</v>
      </c>
    </row>
    <row r="349" spans="1:6">
      <c r="A349" s="14" t="s">
        <v>211</v>
      </c>
      <c r="B349" s="15" t="str">
        <f t="shared" si="15"/>
        <v>Ze reflecteren op zinsbouw en zinsconstructie.</v>
      </c>
      <c r="C349" s="15" t="str">
        <f t="shared" si="16"/>
        <v>Ik kan vertellen wat ik van mijn eigen gebruik van woorden en zinnen in een gesprek, vertelling of presentatie vind.</v>
      </c>
      <c r="D349" s="16" t="str">
        <f t="shared" si="17"/>
        <v>Bovenbouw</v>
      </c>
      <c r="F349" s="17" t="s">
        <v>127</v>
      </c>
    </row>
    <row r="350" spans="1:6">
      <c r="A350" s="14" t="s">
        <v>211</v>
      </c>
      <c r="B350" s="15" t="str">
        <f t="shared" si="15"/>
        <v>Ze reflecteren op zinsbouw en zinsconstructie.</v>
      </c>
      <c r="C350" s="15" t="str">
        <f t="shared" si="16"/>
        <v>Ik kan vertellen wat ik van mijn eigen gebruik van woorden en zinnen in een gesprek, vertelling of presentatie vind.</v>
      </c>
      <c r="D350" s="16" t="str">
        <f t="shared" si="17"/>
        <v>Bovenbouw</v>
      </c>
      <c r="F350" s="17" t="s">
        <v>128</v>
      </c>
    </row>
    <row r="351" spans="1:6">
      <c r="A351" s="14" t="s">
        <v>211</v>
      </c>
      <c r="B351" s="15" t="str">
        <f t="shared" si="15"/>
        <v>Ze reflecteren op zinsbouw en zinsconstructie.</v>
      </c>
      <c r="C351" s="15" t="str">
        <f t="shared" si="16"/>
        <v>Ik kan vertellen wat ik van mijn eigen gebruik van woorden en zinnen in een gesprek, vertelling of presentatie vind.</v>
      </c>
      <c r="D351" s="16" t="str">
        <f t="shared" si="17"/>
        <v>Bovenbouw</v>
      </c>
      <c r="F351" s="17" t="s">
        <v>128</v>
      </c>
    </row>
    <row r="352" spans="1:6">
      <c r="A352" s="14" t="s">
        <v>211</v>
      </c>
      <c r="B352" s="15" t="str">
        <f t="shared" si="15"/>
        <v>Ze reflecteren op zinsbouw en zinsconstructie.</v>
      </c>
      <c r="C352" s="15" t="str">
        <f t="shared" si="16"/>
        <v>Ik kan vertellen wat ik van mijn eigen gebruik van woorden en zinnen in een gesprek, vertelling of presentatie vind.</v>
      </c>
      <c r="D352" s="16" t="str">
        <f t="shared" si="17"/>
        <v>Bovenbouw</v>
      </c>
      <c r="F352" s="17" t="s">
        <v>129</v>
      </c>
    </row>
    <row r="353" spans="1:6">
      <c r="A353" s="14" t="s">
        <v>211</v>
      </c>
      <c r="B353" s="15" t="str">
        <f t="shared" si="15"/>
        <v>Ze reflecteren op zinsbouw en zinsconstructie.</v>
      </c>
      <c r="C353" s="15" t="str">
        <f t="shared" si="16"/>
        <v>Ik kan vertellen wat ik van mijn eigen gebruik van woorden en zinnen in een gesprek, vertelling of presentatie vind.</v>
      </c>
      <c r="D353" s="16" t="str">
        <f t="shared" si="17"/>
        <v>Bovenbouw</v>
      </c>
      <c r="F353" s="17" t="s">
        <v>129</v>
      </c>
    </row>
    <row r="354" spans="1:6">
      <c r="A354" s="14" t="s">
        <v>211</v>
      </c>
      <c r="B354" s="15" t="str">
        <f t="shared" si="15"/>
        <v>Ze reflecteren op zinsbouw en zinsconstructie.</v>
      </c>
      <c r="C354" s="15" t="str">
        <f t="shared" si="16"/>
        <v>Ik kan vertellen wat ik van mijn eigen gebruik van woorden en zinnen in een gesprek, vertelling of presentatie vind.</v>
      </c>
      <c r="D354" s="16" t="str">
        <f t="shared" si="17"/>
        <v>Bovenbouw</v>
      </c>
      <c r="F354" s="5" t="s">
        <v>275</v>
      </c>
    </row>
    <row r="355" spans="1:6">
      <c r="A355" s="14" t="s">
        <v>211</v>
      </c>
      <c r="B355" s="15" t="str">
        <f t="shared" si="15"/>
        <v>Ze reflecteren op zinsbouw en zinsconstructie.</v>
      </c>
      <c r="C355" s="15" t="str">
        <f t="shared" si="16"/>
        <v>Ik kan vertellen wat ik van mijn eigen gebruik van woorden en zinnen in een gesprek, vertelling of presentatie vind.</v>
      </c>
      <c r="D355" s="16" t="str">
        <f t="shared" si="17"/>
        <v>Bovenbouw</v>
      </c>
      <c r="F355" s="5" t="s">
        <v>276</v>
      </c>
    </row>
    <row r="356" spans="1:6">
      <c r="A356" s="14" t="s">
        <v>211</v>
      </c>
      <c r="B356" s="15" t="str">
        <f t="shared" si="15"/>
        <v>Ze reflecteren op zinsbouw en zinsconstructie.</v>
      </c>
      <c r="C356" s="15" t="str">
        <f t="shared" si="16"/>
        <v>Ik kan vertellen wat ik van mijn eigen gebruik van woorden en zinnen in een gesprek, vertelling of presentatie vind.</v>
      </c>
      <c r="D356" s="16" t="str">
        <f t="shared" si="17"/>
        <v>Bovenbouw</v>
      </c>
      <c r="F356" s="5" t="s">
        <v>277</v>
      </c>
    </row>
    <row r="357" spans="1:6">
      <c r="A357" s="14" t="s">
        <v>211</v>
      </c>
      <c r="B357" s="15" t="str">
        <f t="shared" si="15"/>
        <v>Ze reflecteren op zinsbouw en zinsconstructie.</v>
      </c>
      <c r="C357" s="15" t="str">
        <f t="shared" si="16"/>
        <v>Ik kan vertellen wat ik van mijn eigen gebruik van woorden en zinnen in een gesprek, vertelling of presentatie vind.</v>
      </c>
      <c r="D357" s="16" t="str">
        <f t="shared" si="17"/>
        <v>Bovenbouw</v>
      </c>
      <c r="F357" s="5" t="s">
        <v>278</v>
      </c>
    </row>
    <row r="358" spans="1:6">
      <c r="A358" s="14" t="s">
        <v>211</v>
      </c>
      <c r="B358" s="15" t="str">
        <f t="shared" si="15"/>
        <v>Ze reflecteren op zinsbouw en zinsconstructie.</v>
      </c>
      <c r="C358" s="15" t="str">
        <f t="shared" si="16"/>
        <v>Ik kan vertellen wat ik van mijn eigen gebruik van woorden en zinnen in een gesprek, vertelling of presentatie vind.</v>
      </c>
      <c r="D358" s="16" t="str">
        <f t="shared" si="17"/>
        <v>Bovenbouw</v>
      </c>
      <c r="F358" s="5" t="s">
        <v>279</v>
      </c>
    </row>
    <row r="359" spans="1:6">
      <c r="A359" s="14" t="s">
        <v>211</v>
      </c>
      <c r="B359" s="15" t="str">
        <f t="shared" si="15"/>
        <v>Ze reflecteren op zinsbouw en zinsconstructie.</v>
      </c>
      <c r="C359" s="15" t="str">
        <f t="shared" si="16"/>
        <v>Ik kan vertellen wat ik van mijn eigen gebruik van woorden en zinnen in een gesprek, vertelling of presentatie vind.</v>
      </c>
      <c r="D359" s="16" t="str">
        <f t="shared" si="17"/>
        <v>Bovenbouw</v>
      </c>
      <c r="F359" s="5" t="s">
        <v>280</v>
      </c>
    </row>
    <row r="360" spans="1:6">
      <c r="A360" s="14" t="s">
        <v>211</v>
      </c>
      <c r="B360" s="15" t="str">
        <f t="shared" si="15"/>
        <v>Ze reflecteren op zinsbouw en zinsconstructie.</v>
      </c>
      <c r="C360" s="15" t="str">
        <f t="shared" si="16"/>
        <v>Ik kan vertellen wat ik van mijn eigen gebruik van woorden en zinnen in een gesprek, vertelling of presentatie vind.</v>
      </c>
      <c r="D360" s="16" t="str">
        <f t="shared" si="17"/>
        <v>Bovenbouw</v>
      </c>
      <c r="F360" s="5" t="s">
        <v>281</v>
      </c>
    </row>
    <row r="361" spans="1:6">
      <c r="A361" s="14" t="s">
        <v>211</v>
      </c>
      <c r="B361" s="15" t="str">
        <f t="shared" si="15"/>
        <v>Ze reflecteren op zinsbouw en zinsconstructie.</v>
      </c>
      <c r="C361" s="15" t="str">
        <f t="shared" si="16"/>
        <v>Ik kan vertellen wat ik van mijn eigen gebruik van woorden en zinnen in een gesprek, vertelling of presentatie vind.</v>
      </c>
      <c r="D361" s="16" t="str">
        <f t="shared" si="17"/>
        <v>Bovenbouw</v>
      </c>
      <c r="F361" s="5" t="s">
        <v>282</v>
      </c>
    </row>
    <row r="362" spans="1:6">
      <c r="A362" s="14" t="s">
        <v>211</v>
      </c>
      <c r="B362" s="15" t="str">
        <f t="shared" si="15"/>
        <v>Ze reflecteren op zinsbouw en zinsconstructie.</v>
      </c>
      <c r="C362" s="15" t="str">
        <f t="shared" si="16"/>
        <v>Ik kan vertellen wat ik van mijn eigen gebruik van woorden en zinnen in een gesprek, vertelling of presentatie vind.</v>
      </c>
      <c r="D362" s="16" t="str">
        <f t="shared" si="17"/>
        <v>Bovenbouw</v>
      </c>
      <c r="F362" s="5" t="s">
        <v>283</v>
      </c>
    </row>
    <row r="363" spans="1:6">
      <c r="A363" s="14" t="s">
        <v>211</v>
      </c>
      <c r="B363" s="15" t="str">
        <f t="shared" si="15"/>
        <v>Ze reflecteren op zinsbouw en zinsconstructie.</v>
      </c>
      <c r="C363" s="15" t="str">
        <f t="shared" si="16"/>
        <v>Ik kan vertellen wat ik van mijn eigen gebruik van woorden en zinnen in een gesprek, vertelling of presentatie vind.</v>
      </c>
      <c r="D363" s="16" t="str">
        <f t="shared" si="17"/>
        <v>Bovenbouw</v>
      </c>
      <c r="F363" s="5" t="s">
        <v>284</v>
      </c>
    </row>
    <row r="364" spans="1:6">
      <c r="A364" s="14" t="s">
        <v>211</v>
      </c>
      <c r="B364" s="15" t="str">
        <f t="shared" si="15"/>
        <v>Ze reflecteren op zinsbouw en zinsconstructie.</v>
      </c>
      <c r="C364" s="15" t="str">
        <f t="shared" si="16"/>
        <v>Ik kan vertellen wat ik van mijn eigen gebruik van woorden en zinnen in een gesprek, vertelling of presentatie vind.</v>
      </c>
      <c r="D364" s="16" t="str">
        <f t="shared" si="17"/>
        <v>Bovenbouw</v>
      </c>
      <c r="F364" s="5" t="s">
        <v>285</v>
      </c>
    </row>
    <row r="365" spans="1:6">
      <c r="A365" s="14" t="s">
        <v>211</v>
      </c>
      <c r="B365" s="15" t="str">
        <f t="shared" si="15"/>
        <v>Ze reflecteren op zinsbouw en zinsconstructie.</v>
      </c>
      <c r="C365" s="15" t="str">
        <f t="shared" si="16"/>
        <v>Ik kan vertellen wat ik van mijn eigen gebruik van woorden en zinnen in een gesprek, vertelling of presentatie vind.</v>
      </c>
      <c r="D365" s="16" t="str">
        <f t="shared" si="17"/>
        <v>Bovenbouw</v>
      </c>
      <c r="F365" s="5" t="s">
        <v>286</v>
      </c>
    </row>
    <row r="366" spans="1:6">
      <c r="A366" s="14" t="s">
        <v>211</v>
      </c>
      <c r="B366" s="15" t="str">
        <f t="shared" si="15"/>
        <v>Ze reflecteren op zinsbouw en zinsconstructie.</v>
      </c>
      <c r="C366" s="15" t="str">
        <f t="shared" si="16"/>
        <v>Ik kan vertellen wat ik van mijn eigen gebruik van woorden en zinnen in een gesprek, vertelling of presentatie vind.</v>
      </c>
      <c r="D366" s="16" t="str">
        <f t="shared" si="17"/>
        <v>Bovenbouw</v>
      </c>
      <c r="F366" s="5" t="s">
        <v>287</v>
      </c>
    </row>
    <row r="367" spans="1:6">
      <c r="A367" s="14" t="s">
        <v>211</v>
      </c>
      <c r="B367" s="15" t="str">
        <f t="shared" si="15"/>
        <v>Ze reflecteren op zinsbouw en zinsconstructie.</v>
      </c>
      <c r="C367" s="15" t="str">
        <f t="shared" si="16"/>
        <v>Ik kan vertellen wat ik van mijn eigen gebruik van woorden en zinnen in een gesprek, vertelling of presentatie vind.</v>
      </c>
      <c r="D367" s="16" t="str">
        <f t="shared" si="17"/>
        <v>Bovenbouw</v>
      </c>
      <c r="F367" s="5" t="s">
        <v>288</v>
      </c>
    </row>
    <row r="368" spans="1:6">
      <c r="A368" s="14" t="s">
        <v>211</v>
      </c>
      <c r="B368" s="15" t="str">
        <f t="shared" si="15"/>
        <v>Ze reflecteren op zinsbouw en zinsconstructie.</v>
      </c>
      <c r="C368" s="15" t="str">
        <f t="shared" si="16"/>
        <v>Ik kan vertellen wat ik van mijn eigen gebruik van woorden en zinnen in een gesprek, vertelling of presentatie vind.</v>
      </c>
      <c r="D368" s="16" t="str">
        <f t="shared" si="17"/>
        <v>Bovenbouw</v>
      </c>
      <c r="F368" s="5" t="s">
        <v>289</v>
      </c>
    </row>
    <row r="369" spans="1:6">
      <c r="A369" s="14" t="s">
        <v>211</v>
      </c>
      <c r="B369" s="15" t="str">
        <f t="shared" si="15"/>
        <v>Ze reflecteren op zinsbouw en zinsconstructie.</v>
      </c>
      <c r="C369" s="15" t="str">
        <f t="shared" si="16"/>
        <v>Ik kan vertellen wat ik van mijn eigen gebruik van woorden en zinnen in een gesprek, vertelling of presentatie vind.</v>
      </c>
      <c r="D369" s="16" t="str">
        <f t="shared" si="17"/>
        <v>Bovenbouw</v>
      </c>
      <c r="F369" s="5" t="s">
        <v>290</v>
      </c>
    </row>
    <row r="370" spans="1:6">
      <c r="A370" s="14" t="s">
        <v>211</v>
      </c>
      <c r="B370" s="15" t="str">
        <f t="shared" si="15"/>
        <v>Ze reflecteren op zinsbouw en zinsconstructie.</v>
      </c>
      <c r="C370" s="15" t="str">
        <f t="shared" si="16"/>
        <v>Ik kan vertellen wat ik van mijn eigen gebruik van woorden en zinnen in een gesprek, vertelling of presentatie vind.</v>
      </c>
      <c r="D370" s="16" t="str">
        <f t="shared" si="17"/>
        <v>Bovenbouw</v>
      </c>
      <c r="F370" s="5" t="s">
        <v>291</v>
      </c>
    </row>
    <row r="371" spans="1:6">
      <c r="A371" s="14" t="s">
        <v>211</v>
      </c>
      <c r="B371" s="15" t="str">
        <f t="shared" si="15"/>
        <v>Ze reflecteren op zinsbouw en zinsconstructie.</v>
      </c>
      <c r="C371" s="15" t="str">
        <f t="shared" si="16"/>
        <v>Ik kan vertellen wat ik van mijn eigen gebruik van woorden en zinnen in een gesprek, vertelling of presentatie vind.</v>
      </c>
      <c r="D371" s="16" t="str">
        <f t="shared" si="17"/>
        <v>Bovenbouw</v>
      </c>
      <c r="F371" s="5" t="s">
        <v>292</v>
      </c>
    </row>
    <row r="372" spans="1:6">
      <c r="A372" s="14" t="s">
        <v>211</v>
      </c>
      <c r="B372" s="15" t="str">
        <f t="shared" si="15"/>
        <v>Ze reflecteren op zinsbouw en zinsconstructie.</v>
      </c>
      <c r="C372" s="15" t="str">
        <f t="shared" si="16"/>
        <v>Ik kan vertellen wat ik van mijn eigen gebruik van woorden en zinnen in een gesprek, vertelling of presentatie vind.</v>
      </c>
      <c r="D372" s="16" t="str">
        <f t="shared" si="17"/>
        <v>Bovenbouw</v>
      </c>
      <c r="F372" s="5" t="s">
        <v>293</v>
      </c>
    </row>
    <row r="373" spans="1:6">
      <c r="A373" s="14" t="s">
        <v>211</v>
      </c>
      <c r="B373" s="15" t="str">
        <f t="shared" si="15"/>
        <v>Ze reflecteren op zinsbouw en zinsconstructie.</v>
      </c>
      <c r="C373" s="15" t="str">
        <f t="shared" si="16"/>
        <v>Ik kan vertellen wat ik van mijn eigen gebruik van woorden en zinnen in een gesprek, vertelling of presentatie vind.</v>
      </c>
      <c r="D373" s="16" t="str">
        <f t="shared" si="17"/>
        <v>Bovenbouw</v>
      </c>
      <c r="F373" s="5" t="s">
        <v>294</v>
      </c>
    </row>
    <row r="374" spans="1:6">
      <c r="A374" s="14" t="s">
        <v>211</v>
      </c>
      <c r="B374" s="15" t="str">
        <f t="shared" si="15"/>
        <v>Ze reflecteren op zinsbouw en zinsconstructie.</v>
      </c>
      <c r="C374" s="15" t="str">
        <f t="shared" si="16"/>
        <v>Ik kan vertellen wat ik van mijn eigen gebruik van woorden en zinnen in een gesprek, vertelling of presentatie vind.</v>
      </c>
      <c r="D374" s="16" t="str">
        <f t="shared" si="17"/>
        <v>Bovenbouw</v>
      </c>
      <c r="F374" s="5" t="s">
        <v>295</v>
      </c>
    </row>
    <row r="375" spans="1:6">
      <c r="A375" s="14" t="s">
        <v>211</v>
      </c>
      <c r="B375" s="15" t="str">
        <f t="shared" si="15"/>
        <v>Ze reflecteren op zinsbouw en zinsconstructie.</v>
      </c>
      <c r="C375" s="15" t="str">
        <f t="shared" si="16"/>
        <v>Ik kan vertellen wat ik van mijn eigen gebruik van woorden en zinnen in een gesprek, vertelling of presentatie vind.</v>
      </c>
      <c r="D375" s="16" t="str">
        <f t="shared" si="17"/>
        <v>Bovenbouw</v>
      </c>
      <c r="F375" s="5" t="s">
        <v>296</v>
      </c>
    </row>
    <row r="376" spans="1:6">
      <c r="A376" s="14" t="s">
        <v>211</v>
      </c>
      <c r="B376" s="15" t="str">
        <f t="shared" si="15"/>
        <v>Ze reflecteren op zinsbouw en zinsconstructie.</v>
      </c>
      <c r="C376" s="15" t="str">
        <f t="shared" si="16"/>
        <v>Ik kan vertellen wat ik van mijn eigen gebruik van woorden en zinnen in een gesprek, vertelling of presentatie vind.</v>
      </c>
      <c r="D376" s="16" t="str">
        <f t="shared" si="17"/>
        <v>Bovenbouw</v>
      </c>
      <c r="F376" s="5" t="s">
        <v>297</v>
      </c>
    </row>
    <row r="377" spans="1:6">
      <c r="A377" s="14" t="s">
        <v>211</v>
      </c>
      <c r="B377" s="15" t="str">
        <f t="shared" si="15"/>
        <v>Ze reflecteren op zinsbouw en zinsconstructie.</v>
      </c>
      <c r="C377" s="15" t="str">
        <f t="shared" si="16"/>
        <v>Ik kan vertellen wat ik van mijn eigen gebruik van woorden en zinnen in een gesprek, vertelling of presentatie vind.</v>
      </c>
      <c r="D377" s="16" t="str">
        <f t="shared" si="17"/>
        <v>Bovenbouw</v>
      </c>
      <c r="F377" s="5" t="s">
        <v>298</v>
      </c>
    </row>
    <row r="378" spans="1:6">
      <c r="A378" s="14" t="s">
        <v>211</v>
      </c>
      <c r="B378" s="15" t="str">
        <f t="shared" si="15"/>
        <v>Ze reflecteren op zinsbouw en zinsconstructie.</v>
      </c>
      <c r="C378" s="15" t="str">
        <f t="shared" si="16"/>
        <v>Ik kan vertellen wat ik van mijn eigen gebruik van woorden en zinnen in een gesprek, vertelling of presentatie vind.</v>
      </c>
      <c r="D378" s="16" t="str">
        <f t="shared" si="17"/>
        <v>Bovenbouw</v>
      </c>
      <c r="F378" s="5" t="s">
        <v>299</v>
      </c>
    </row>
    <row r="379" spans="1:6">
      <c r="A379" s="14" t="s">
        <v>211</v>
      </c>
      <c r="B379" s="15" t="str">
        <f t="shared" si="15"/>
        <v>Ze reflecteren op zinsbouw en zinsconstructie.</v>
      </c>
      <c r="C379" s="15" t="str">
        <f t="shared" si="16"/>
        <v>Ik kan vertellen wat ik van mijn eigen gebruik van woorden en zinnen in een gesprek, vertelling of presentatie vind.</v>
      </c>
      <c r="D379" s="16" t="str">
        <f t="shared" si="17"/>
        <v>Bovenbouw</v>
      </c>
      <c r="F379" s="5" t="s">
        <v>300</v>
      </c>
    </row>
    <row r="380" spans="1:6">
      <c r="A380" s="14" t="s">
        <v>211</v>
      </c>
      <c r="B380" s="15" t="str">
        <f t="shared" si="15"/>
        <v>Ze reflecteren op zinsbouw en zinsconstructie.</v>
      </c>
      <c r="C380" s="15" t="str">
        <f t="shared" si="16"/>
        <v>Ik kan vertellen wat ik van mijn eigen gebruik van woorden en zinnen in een gesprek, vertelling of presentatie vind.</v>
      </c>
      <c r="D380" s="16" t="str">
        <f t="shared" si="17"/>
        <v>Bovenbouw</v>
      </c>
      <c r="F380" s="5" t="s">
        <v>301</v>
      </c>
    </row>
    <row r="381" spans="1:6">
      <c r="A381" s="14" t="s">
        <v>211</v>
      </c>
      <c r="B381" s="15" t="str">
        <f t="shared" si="15"/>
        <v>Ze reflecteren op zinsbouw en zinsconstructie.</v>
      </c>
      <c r="C381" s="15" t="str">
        <f t="shared" si="16"/>
        <v>Ik kan vertellen wat ik van mijn eigen gebruik van woorden en zinnen in een gesprek, vertelling of presentatie vind.</v>
      </c>
      <c r="D381" s="16" t="str">
        <f t="shared" si="17"/>
        <v>Bovenbouw</v>
      </c>
      <c r="F381" s="5" t="s">
        <v>302</v>
      </c>
    </row>
    <row r="382" spans="1:6">
      <c r="A382" s="14" t="s">
        <v>211</v>
      </c>
      <c r="B382" s="15" t="str">
        <f t="shared" si="15"/>
        <v>Ze reflecteren op zinsbouw en zinsconstructie.</v>
      </c>
      <c r="C382" s="15" t="str">
        <f t="shared" si="16"/>
        <v>Ik kan vertellen wat ik van mijn eigen gebruik van woorden en zinnen in een gesprek, vertelling of presentatie vind.</v>
      </c>
      <c r="D382" s="16" t="str">
        <f t="shared" si="17"/>
        <v>Bovenbouw</v>
      </c>
      <c r="F382" s="5" t="s">
        <v>303</v>
      </c>
    </row>
    <row r="383" spans="1:6">
      <c r="A383" s="14" t="s">
        <v>211</v>
      </c>
      <c r="B383" s="15" t="str">
        <f t="shared" si="15"/>
        <v>Ze reflecteren op zinsbouw en zinsconstructie.</v>
      </c>
      <c r="C383" s="15" t="str">
        <f t="shared" si="16"/>
        <v>Ik kan vertellen wat ik van mijn eigen gebruik van woorden en zinnen in een gesprek, vertelling of presentatie vind.</v>
      </c>
      <c r="D383" s="16" t="str">
        <f t="shared" si="17"/>
        <v>Bovenbouw</v>
      </c>
      <c r="F383" s="5" t="s">
        <v>304</v>
      </c>
    </row>
    <row r="384" spans="1:6">
      <c r="A384" s="14" t="s">
        <v>211</v>
      </c>
      <c r="B384" s="15" t="str">
        <f t="shared" si="15"/>
        <v>Ze reflecteren op zinsbouw en zinsconstructie.</v>
      </c>
      <c r="C384" s="15" t="str">
        <f t="shared" si="16"/>
        <v>Ik kan vertellen wat ik van mijn eigen gebruik van woorden en zinnen in een gesprek, vertelling of presentatie vind.</v>
      </c>
      <c r="D384" s="16" t="str">
        <f t="shared" si="17"/>
        <v>Bovenbouw</v>
      </c>
      <c r="F384" s="5" t="s">
        <v>305</v>
      </c>
    </row>
    <row r="385" spans="1:6">
      <c r="A385" s="14" t="s">
        <v>211</v>
      </c>
      <c r="B385" s="15" t="str">
        <f t="shared" si="15"/>
        <v>Ze reflecteren op zinsbouw en zinsconstructie.</v>
      </c>
      <c r="C385" s="15" t="str">
        <f t="shared" si="16"/>
        <v>Ik kan vertellen wat ik van mijn eigen gebruik van woorden en zinnen in een gesprek, vertelling of presentatie vind.</v>
      </c>
      <c r="D385" s="16" t="str">
        <f t="shared" si="17"/>
        <v>Bovenbouw</v>
      </c>
      <c r="F385" s="5" t="s">
        <v>306</v>
      </c>
    </row>
    <row r="386" spans="1:6">
      <c r="A386" s="14" t="s">
        <v>211</v>
      </c>
      <c r="B386" s="15" t="str">
        <f t="shared" ref="B386:B449" si="18">IF(A386="1.8.1","Kinderen maken gebruik van rijm en ritme in zelfgemaakte gedichten.",IF(A386="1.8.2","Ze kunnen onderscheid maken tussen verschillende woordsoorten.",IF(A386="1.8.3","Ze kennen de regels voor verbuiging van naamwoorden.",IF(A386="1.8.4","Ze kennen de regels voor vervoeging van werkwoorden.",IF(A386="1.8.5","Ze kunnen verschillende genres in mondelinge teksten onderscheiden.",IF(A386="1.8.6","Kinderen kunnen gezegdes en spreekwoorden begrijpen en toepassen.",IF(A386="1.8.7","Ze reflecteren op zinsbouw en zinsconstructie.",IF(A386="1.8.8","Ze analyseren gedichten.",IF(A386="1.8.9","Ze kunnen zelf gedichten maken.",IF(A386="1.8.10","Ze zijn in staat expressieve taalvormen te declameren.","Voer tussendoel in"))))))))))</f>
        <v>Ze reflecteren op zinsbouw en zinsconstructie.</v>
      </c>
      <c r="C386" s="15" t="str">
        <f t="shared" ref="C386:C449" si="19">IF(A386="1.8.1","Ik kan gedichten maken die een ritme hebben en rijmen.",IF(A386="1.8.2","Ik herken verschillende woordsoorten.",IF(A386="1.8.3","Ik weet dat woorden kunnen veranderen.",IF(A386="1.8.4","Ik schrijf werkwoorden op de juiste wijze als het onderwerp en/of de tijd verandert.",IF(A386="1.8.5","Ik herken verschillende tekstsoorten.",IF(A386="1.8.6","Ik begrijp verschillende gezegdes en spreekwoorden en kan deze in mijn eigen woorden uitleggen of gebruiken.",IF(A386="1.8.7","Ik kan vertellen wat ik van mijn eigen gebruik van woorden en zinnen in een gesprek, vertelling of presentatie vind.",IF(A386="1.8.8","Ik kan verschillende dichtsoorten herkennen en benoemen.",IF(A386="1.8.9","Ik kan verschillende dichtsoorten schrijven of vertellen.",IF(A386="1.8.10","Ik kan verhaal- en dichtsoorten beeldend voordragen.","Voer tussendoel in"))))))))))</f>
        <v>Ik kan vertellen wat ik van mijn eigen gebruik van woorden en zinnen in een gesprek, vertelling of presentatie vind.</v>
      </c>
      <c r="D386" s="16" t="str">
        <f t="shared" ref="D386:D449" si="20">IF(A386="1.8.1","Middenbouw",IF(A386="1.8.2","Middenbouw",IF(A386="1.8.3","Middenbouw",IF(A386="1.8.4","Middenbouw",IF(A386="1.8.5","Middenbouw",IF(A386="1.8.6","Bovenbouw",IF(A386="1.8.7","Bovenbouw",IF(A386="1.8.8","Bovenbouw",IF(A386="1.8.9","Bovenbouw",IF(A386="1.8.10","Bovenbouw","Onbepaald"))))))))))</f>
        <v>Bovenbouw</v>
      </c>
      <c r="F386" s="5" t="s">
        <v>307</v>
      </c>
    </row>
    <row r="387" spans="1:6">
      <c r="A387" s="14" t="s">
        <v>211</v>
      </c>
      <c r="B387" s="15" t="str">
        <f t="shared" si="18"/>
        <v>Ze reflecteren op zinsbouw en zinsconstructie.</v>
      </c>
      <c r="C387" s="15" t="str">
        <f t="shared" si="19"/>
        <v>Ik kan vertellen wat ik van mijn eigen gebruik van woorden en zinnen in een gesprek, vertelling of presentatie vind.</v>
      </c>
      <c r="D387" s="16" t="str">
        <f t="shared" si="20"/>
        <v>Bovenbouw</v>
      </c>
      <c r="F387" s="5" t="s">
        <v>308</v>
      </c>
    </row>
    <row r="388" spans="1:6">
      <c r="A388" s="14" t="s">
        <v>211</v>
      </c>
      <c r="B388" s="15" t="str">
        <f t="shared" si="18"/>
        <v>Ze reflecteren op zinsbouw en zinsconstructie.</v>
      </c>
      <c r="C388" s="15" t="str">
        <f t="shared" si="19"/>
        <v>Ik kan vertellen wat ik van mijn eigen gebruik van woorden en zinnen in een gesprek, vertelling of presentatie vind.</v>
      </c>
      <c r="D388" s="16" t="str">
        <f t="shared" si="20"/>
        <v>Bovenbouw</v>
      </c>
      <c r="F388" s="5" t="s">
        <v>309</v>
      </c>
    </row>
    <row r="389" spans="1:6">
      <c r="A389" s="14" t="s">
        <v>211</v>
      </c>
      <c r="B389" s="15" t="str">
        <f t="shared" si="18"/>
        <v>Ze reflecteren op zinsbouw en zinsconstructie.</v>
      </c>
      <c r="C389" s="15" t="str">
        <f t="shared" si="19"/>
        <v>Ik kan vertellen wat ik van mijn eigen gebruik van woorden en zinnen in een gesprek, vertelling of presentatie vind.</v>
      </c>
      <c r="D389" s="16" t="str">
        <f t="shared" si="20"/>
        <v>Bovenbouw</v>
      </c>
      <c r="F389" s="5" t="s">
        <v>310</v>
      </c>
    </row>
    <row r="390" spans="1:6">
      <c r="A390" s="9" t="s">
        <v>211</v>
      </c>
      <c r="B390" s="15" t="str">
        <f t="shared" si="18"/>
        <v>Ze reflecteren op zinsbouw en zinsconstructie.</v>
      </c>
      <c r="C390" s="15" t="str">
        <f t="shared" si="19"/>
        <v>Ik kan vertellen wat ik van mijn eigen gebruik van woorden en zinnen in een gesprek, vertelling of presentatie vind.</v>
      </c>
      <c r="D390" s="16" t="str">
        <f t="shared" si="20"/>
        <v>Bovenbouw</v>
      </c>
      <c r="F390" s="5" t="s">
        <v>311</v>
      </c>
    </row>
    <row r="391" spans="1:6">
      <c r="A391" s="9" t="s">
        <v>211</v>
      </c>
      <c r="B391" s="15" t="str">
        <f t="shared" si="18"/>
        <v>Ze reflecteren op zinsbouw en zinsconstructie.</v>
      </c>
      <c r="C391" s="15" t="str">
        <f t="shared" si="19"/>
        <v>Ik kan vertellen wat ik van mijn eigen gebruik van woorden en zinnen in een gesprek, vertelling of presentatie vind.</v>
      </c>
      <c r="D391" s="16" t="str">
        <f t="shared" si="20"/>
        <v>Bovenbouw</v>
      </c>
      <c r="F391" s="5" t="s">
        <v>312</v>
      </c>
    </row>
    <row r="392" spans="1:6">
      <c r="A392" s="9" t="s">
        <v>211</v>
      </c>
      <c r="B392" s="15" t="str">
        <f t="shared" si="18"/>
        <v>Ze reflecteren op zinsbouw en zinsconstructie.</v>
      </c>
      <c r="C392" s="15" t="str">
        <f t="shared" si="19"/>
        <v>Ik kan vertellen wat ik van mijn eigen gebruik van woorden en zinnen in een gesprek, vertelling of presentatie vind.</v>
      </c>
      <c r="D392" s="16" t="str">
        <f t="shared" si="20"/>
        <v>Bovenbouw</v>
      </c>
      <c r="F392" s="5" t="s">
        <v>313</v>
      </c>
    </row>
    <row r="393" spans="1:6">
      <c r="A393" s="9" t="s">
        <v>211</v>
      </c>
      <c r="B393" s="15" t="str">
        <f t="shared" si="18"/>
        <v>Ze reflecteren op zinsbouw en zinsconstructie.</v>
      </c>
      <c r="C393" s="15" t="str">
        <f t="shared" si="19"/>
        <v>Ik kan vertellen wat ik van mijn eigen gebruik van woorden en zinnen in een gesprek, vertelling of presentatie vind.</v>
      </c>
      <c r="D393" s="16" t="str">
        <f t="shared" si="20"/>
        <v>Bovenbouw</v>
      </c>
      <c r="F393" s="5" t="s">
        <v>314</v>
      </c>
    </row>
    <row r="394" spans="1:6">
      <c r="A394" s="9" t="s">
        <v>211</v>
      </c>
      <c r="B394" s="15" t="str">
        <f t="shared" si="18"/>
        <v>Ze reflecteren op zinsbouw en zinsconstructie.</v>
      </c>
      <c r="C394" s="15" t="str">
        <f t="shared" si="19"/>
        <v>Ik kan vertellen wat ik van mijn eigen gebruik van woorden en zinnen in een gesprek, vertelling of presentatie vind.</v>
      </c>
      <c r="D394" s="16" t="str">
        <f t="shared" si="20"/>
        <v>Bovenbouw</v>
      </c>
      <c r="F394" s="5" t="s">
        <v>315</v>
      </c>
    </row>
    <row r="395" spans="1:6">
      <c r="A395" s="9" t="s">
        <v>211</v>
      </c>
      <c r="B395" s="15" t="str">
        <f t="shared" si="18"/>
        <v>Ze reflecteren op zinsbouw en zinsconstructie.</v>
      </c>
      <c r="C395" s="15" t="str">
        <f t="shared" si="19"/>
        <v>Ik kan vertellen wat ik van mijn eigen gebruik van woorden en zinnen in een gesprek, vertelling of presentatie vind.</v>
      </c>
      <c r="D395" s="16" t="str">
        <f t="shared" si="20"/>
        <v>Bovenbouw</v>
      </c>
      <c r="F395" s="5" t="s">
        <v>316</v>
      </c>
    </row>
    <row r="396" spans="1:6">
      <c r="A396" s="9" t="s">
        <v>211</v>
      </c>
      <c r="B396" s="15" t="str">
        <f t="shared" si="18"/>
        <v>Ze reflecteren op zinsbouw en zinsconstructie.</v>
      </c>
      <c r="C396" s="15" t="str">
        <f t="shared" si="19"/>
        <v>Ik kan vertellen wat ik van mijn eigen gebruik van woorden en zinnen in een gesprek, vertelling of presentatie vind.</v>
      </c>
      <c r="D396" s="16" t="str">
        <f t="shared" si="20"/>
        <v>Bovenbouw</v>
      </c>
      <c r="F396" s="5" t="s">
        <v>317</v>
      </c>
    </row>
    <row r="397" spans="1:6">
      <c r="A397" s="9" t="s">
        <v>211</v>
      </c>
      <c r="B397" s="15" t="str">
        <f t="shared" si="18"/>
        <v>Ze reflecteren op zinsbouw en zinsconstructie.</v>
      </c>
      <c r="C397" s="15" t="str">
        <f t="shared" si="19"/>
        <v>Ik kan vertellen wat ik van mijn eigen gebruik van woorden en zinnen in een gesprek, vertelling of presentatie vind.</v>
      </c>
      <c r="D397" s="16" t="str">
        <f t="shared" si="20"/>
        <v>Bovenbouw</v>
      </c>
      <c r="F397" s="5" t="s">
        <v>318</v>
      </c>
    </row>
    <row r="398" spans="1:6">
      <c r="A398" s="9" t="s">
        <v>211</v>
      </c>
      <c r="B398" s="15" t="str">
        <f t="shared" si="18"/>
        <v>Ze reflecteren op zinsbouw en zinsconstructie.</v>
      </c>
      <c r="C398" s="15" t="str">
        <f t="shared" si="19"/>
        <v>Ik kan vertellen wat ik van mijn eigen gebruik van woorden en zinnen in een gesprek, vertelling of presentatie vind.</v>
      </c>
      <c r="D398" s="16" t="str">
        <f t="shared" si="20"/>
        <v>Bovenbouw</v>
      </c>
      <c r="F398" s="5" t="s">
        <v>319</v>
      </c>
    </row>
    <row r="399" spans="1:6">
      <c r="A399" s="9" t="s">
        <v>211</v>
      </c>
      <c r="B399" s="15" t="str">
        <f t="shared" si="18"/>
        <v>Ze reflecteren op zinsbouw en zinsconstructie.</v>
      </c>
      <c r="C399" s="15" t="str">
        <f t="shared" si="19"/>
        <v>Ik kan vertellen wat ik van mijn eigen gebruik van woorden en zinnen in een gesprek, vertelling of presentatie vind.</v>
      </c>
      <c r="D399" s="16" t="str">
        <f t="shared" si="20"/>
        <v>Bovenbouw</v>
      </c>
      <c r="F399" s="5" t="s">
        <v>320</v>
      </c>
    </row>
    <row r="400" spans="1:6">
      <c r="A400" s="9" t="s">
        <v>211</v>
      </c>
      <c r="B400" s="15" t="str">
        <f t="shared" si="18"/>
        <v>Ze reflecteren op zinsbouw en zinsconstructie.</v>
      </c>
      <c r="C400" s="15" t="str">
        <f t="shared" si="19"/>
        <v>Ik kan vertellen wat ik van mijn eigen gebruik van woorden en zinnen in een gesprek, vertelling of presentatie vind.</v>
      </c>
      <c r="D400" s="16" t="str">
        <f t="shared" si="20"/>
        <v>Bovenbouw</v>
      </c>
      <c r="F400" s="5" t="s">
        <v>321</v>
      </c>
    </row>
    <row r="401" spans="1:6">
      <c r="A401" s="9" t="s">
        <v>211</v>
      </c>
      <c r="B401" s="15" t="str">
        <f t="shared" si="18"/>
        <v>Ze reflecteren op zinsbouw en zinsconstructie.</v>
      </c>
      <c r="C401" s="15" t="str">
        <f t="shared" si="19"/>
        <v>Ik kan vertellen wat ik van mijn eigen gebruik van woorden en zinnen in een gesprek, vertelling of presentatie vind.</v>
      </c>
      <c r="D401" s="16" t="str">
        <f t="shared" si="20"/>
        <v>Bovenbouw</v>
      </c>
      <c r="F401" s="5" t="s">
        <v>322</v>
      </c>
    </row>
    <row r="402" spans="1:6">
      <c r="A402" s="9" t="s">
        <v>211</v>
      </c>
      <c r="B402" s="15" t="str">
        <f t="shared" si="18"/>
        <v>Ze reflecteren op zinsbouw en zinsconstructie.</v>
      </c>
      <c r="C402" s="15" t="str">
        <f t="shared" si="19"/>
        <v>Ik kan vertellen wat ik van mijn eigen gebruik van woorden en zinnen in een gesprek, vertelling of presentatie vind.</v>
      </c>
      <c r="D402" s="16" t="str">
        <f t="shared" si="20"/>
        <v>Bovenbouw</v>
      </c>
      <c r="F402" s="5" t="s">
        <v>323</v>
      </c>
    </row>
    <row r="403" spans="1:6">
      <c r="A403" s="9" t="s">
        <v>211</v>
      </c>
      <c r="B403" s="15" t="str">
        <f t="shared" si="18"/>
        <v>Ze reflecteren op zinsbouw en zinsconstructie.</v>
      </c>
      <c r="C403" s="15" t="str">
        <f t="shared" si="19"/>
        <v>Ik kan vertellen wat ik van mijn eigen gebruik van woorden en zinnen in een gesprek, vertelling of presentatie vind.</v>
      </c>
      <c r="D403" s="16" t="str">
        <f t="shared" si="20"/>
        <v>Bovenbouw</v>
      </c>
      <c r="F403" s="5" t="s">
        <v>324</v>
      </c>
    </row>
    <row r="404" spans="1:6">
      <c r="A404" s="9" t="s">
        <v>211</v>
      </c>
      <c r="B404" s="15" t="str">
        <f t="shared" si="18"/>
        <v>Ze reflecteren op zinsbouw en zinsconstructie.</v>
      </c>
      <c r="C404" s="15" t="str">
        <f t="shared" si="19"/>
        <v>Ik kan vertellen wat ik van mijn eigen gebruik van woorden en zinnen in een gesprek, vertelling of presentatie vind.</v>
      </c>
      <c r="D404" s="16" t="str">
        <f t="shared" si="20"/>
        <v>Bovenbouw</v>
      </c>
      <c r="F404" s="5" t="s">
        <v>325</v>
      </c>
    </row>
    <row r="405" spans="1:6">
      <c r="A405" s="9" t="s">
        <v>211</v>
      </c>
      <c r="B405" s="15" t="str">
        <f t="shared" si="18"/>
        <v>Ze reflecteren op zinsbouw en zinsconstructie.</v>
      </c>
      <c r="C405" s="15" t="str">
        <f t="shared" si="19"/>
        <v>Ik kan vertellen wat ik van mijn eigen gebruik van woorden en zinnen in een gesprek, vertelling of presentatie vind.</v>
      </c>
      <c r="D405" s="16" t="str">
        <f t="shared" si="20"/>
        <v>Bovenbouw</v>
      </c>
      <c r="F405" s="5" t="s">
        <v>326</v>
      </c>
    </row>
    <row r="406" spans="1:6">
      <c r="A406" s="9" t="s">
        <v>211</v>
      </c>
      <c r="B406" s="15" t="str">
        <f t="shared" si="18"/>
        <v>Ze reflecteren op zinsbouw en zinsconstructie.</v>
      </c>
      <c r="C406" s="15" t="str">
        <f t="shared" si="19"/>
        <v>Ik kan vertellen wat ik van mijn eigen gebruik van woorden en zinnen in een gesprek, vertelling of presentatie vind.</v>
      </c>
      <c r="D406" s="16" t="str">
        <f t="shared" si="20"/>
        <v>Bovenbouw</v>
      </c>
      <c r="F406" s="5" t="s">
        <v>327</v>
      </c>
    </row>
    <row r="407" spans="1:6">
      <c r="A407" s="9" t="s">
        <v>211</v>
      </c>
      <c r="B407" s="15" t="str">
        <f t="shared" si="18"/>
        <v>Ze reflecteren op zinsbouw en zinsconstructie.</v>
      </c>
      <c r="C407" s="15" t="str">
        <f t="shared" si="19"/>
        <v>Ik kan vertellen wat ik van mijn eigen gebruik van woorden en zinnen in een gesprek, vertelling of presentatie vind.</v>
      </c>
      <c r="D407" s="16" t="str">
        <f t="shared" si="20"/>
        <v>Bovenbouw</v>
      </c>
      <c r="F407" s="5" t="s">
        <v>328</v>
      </c>
    </row>
    <row r="408" spans="1:6">
      <c r="A408" s="9" t="s">
        <v>211</v>
      </c>
      <c r="B408" s="15" t="str">
        <f t="shared" si="18"/>
        <v>Ze reflecteren op zinsbouw en zinsconstructie.</v>
      </c>
      <c r="C408" s="15" t="str">
        <f t="shared" si="19"/>
        <v>Ik kan vertellen wat ik van mijn eigen gebruik van woorden en zinnen in een gesprek, vertelling of presentatie vind.</v>
      </c>
      <c r="D408" s="16" t="str">
        <f t="shared" si="20"/>
        <v>Bovenbouw</v>
      </c>
      <c r="F408" s="5" t="s">
        <v>329</v>
      </c>
    </row>
    <row r="409" spans="1:6">
      <c r="A409" s="9" t="s">
        <v>211</v>
      </c>
      <c r="B409" s="15" t="str">
        <f t="shared" si="18"/>
        <v>Ze reflecteren op zinsbouw en zinsconstructie.</v>
      </c>
      <c r="C409" s="15" t="str">
        <f t="shared" si="19"/>
        <v>Ik kan vertellen wat ik van mijn eigen gebruik van woorden en zinnen in een gesprek, vertelling of presentatie vind.</v>
      </c>
      <c r="D409" s="16" t="str">
        <f t="shared" si="20"/>
        <v>Bovenbouw</v>
      </c>
      <c r="F409" s="5" t="s">
        <v>330</v>
      </c>
    </row>
    <row r="410" spans="1:6">
      <c r="A410" s="9" t="s">
        <v>211</v>
      </c>
      <c r="B410" s="15" t="str">
        <f t="shared" si="18"/>
        <v>Ze reflecteren op zinsbouw en zinsconstructie.</v>
      </c>
      <c r="C410" s="15" t="str">
        <f t="shared" si="19"/>
        <v>Ik kan vertellen wat ik van mijn eigen gebruik van woorden en zinnen in een gesprek, vertelling of presentatie vind.</v>
      </c>
      <c r="D410" s="16" t="str">
        <f t="shared" si="20"/>
        <v>Bovenbouw</v>
      </c>
      <c r="F410" s="5" t="s">
        <v>331</v>
      </c>
    </row>
    <row r="411" spans="1:6">
      <c r="A411" s="9" t="s">
        <v>211</v>
      </c>
      <c r="B411" s="15" t="str">
        <f t="shared" si="18"/>
        <v>Ze reflecteren op zinsbouw en zinsconstructie.</v>
      </c>
      <c r="C411" s="15" t="str">
        <f t="shared" si="19"/>
        <v>Ik kan vertellen wat ik van mijn eigen gebruik van woorden en zinnen in een gesprek, vertelling of presentatie vind.</v>
      </c>
      <c r="D411" s="16" t="str">
        <f t="shared" si="20"/>
        <v>Bovenbouw</v>
      </c>
      <c r="F411" s="5" t="s">
        <v>332</v>
      </c>
    </row>
    <row r="412" spans="1:6">
      <c r="A412" s="9" t="s">
        <v>211</v>
      </c>
      <c r="B412" s="15" t="str">
        <f t="shared" si="18"/>
        <v>Ze reflecteren op zinsbouw en zinsconstructie.</v>
      </c>
      <c r="C412" s="15" t="str">
        <f t="shared" si="19"/>
        <v>Ik kan vertellen wat ik van mijn eigen gebruik van woorden en zinnen in een gesprek, vertelling of presentatie vind.</v>
      </c>
      <c r="D412" s="16" t="str">
        <f t="shared" si="20"/>
        <v>Bovenbouw</v>
      </c>
      <c r="F412" s="5" t="s">
        <v>333</v>
      </c>
    </row>
    <row r="413" spans="1:6">
      <c r="A413" s="9" t="s">
        <v>211</v>
      </c>
      <c r="B413" s="15" t="str">
        <f t="shared" si="18"/>
        <v>Ze reflecteren op zinsbouw en zinsconstructie.</v>
      </c>
      <c r="C413" s="15" t="str">
        <f t="shared" si="19"/>
        <v>Ik kan vertellen wat ik van mijn eigen gebruik van woorden en zinnen in een gesprek, vertelling of presentatie vind.</v>
      </c>
      <c r="D413" s="16" t="str">
        <f t="shared" si="20"/>
        <v>Bovenbouw</v>
      </c>
      <c r="F413" s="5" t="s">
        <v>334</v>
      </c>
    </row>
    <row r="414" spans="1:6">
      <c r="A414" s="9" t="s">
        <v>211</v>
      </c>
      <c r="B414" s="15" t="str">
        <f t="shared" si="18"/>
        <v>Ze reflecteren op zinsbouw en zinsconstructie.</v>
      </c>
      <c r="C414" s="15" t="str">
        <f t="shared" si="19"/>
        <v>Ik kan vertellen wat ik van mijn eigen gebruik van woorden en zinnen in een gesprek, vertelling of presentatie vind.</v>
      </c>
      <c r="D414" s="16" t="str">
        <f t="shared" si="20"/>
        <v>Bovenbouw</v>
      </c>
      <c r="F414" s="5" t="s">
        <v>335</v>
      </c>
    </row>
    <row r="415" spans="1:6">
      <c r="A415" s="19" t="s">
        <v>211</v>
      </c>
      <c r="B415" s="15" t="str">
        <f t="shared" si="18"/>
        <v>Ze reflecteren op zinsbouw en zinsconstructie.</v>
      </c>
      <c r="C415" s="15" t="str">
        <f t="shared" si="19"/>
        <v>Ik kan vertellen wat ik van mijn eigen gebruik van woorden en zinnen in een gesprek, vertelling of presentatie vind.</v>
      </c>
      <c r="D415" s="16" t="str">
        <f t="shared" si="20"/>
        <v>Bovenbouw</v>
      </c>
      <c r="F415" s="5" t="s">
        <v>336</v>
      </c>
    </row>
    <row r="416" spans="1:6">
      <c r="A416" s="19" t="s">
        <v>211</v>
      </c>
      <c r="B416" s="15" t="str">
        <f t="shared" si="18"/>
        <v>Ze reflecteren op zinsbouw en zinsconstructie.</v>
      </c>
      <c r="C416" s="15" t="str">
        <f t="shared" si="19"/>
        <v>Ik kan vertellen wat ik van mijn eigen gebruik van woorden en zinnen in een gesprek, vertelling of presentatie vind.</v>
      </c>
      <c r="D416" s="16" t="str">
        <f t="shared" si="20"/>
        <v>Bovenbouw</v>
      </c>
      <c r="F416" s="5" t="s">
        <v>337</v>
      </c>
    </row>
    <row r="417" spans="1:6">
      <c r="A417" s="19" t="s">
        <v>211</v>
      </c>
      <c r="B417" s="15" t="str">
        <f t="shared" si="18"/>
        <v>Ze reflecteren op zinsbouw en zinsconstructie.</v>
      </c>
      <c r="C417" s="15" t="str">
        <f t="shared" si="19"/>
        <v>Ik kan vertellen wat ik van mijn eigen gebruik van woorden en zinnen in een gesprek, vertelling of presentatie vind.</v>
      </c>
      <c r="D417" s="16" t="str">
        <f t="shared" si="20"/>
        <v>Bovenbouw</v>
      </c>
      <c r="F417" s="5" t="s">
        <v>338</v>
      </c>
    </row>
    <row r="418" spans="1:6">
      <c r="A418" s="19" t="s">
        <v>211</v>
      </c>
      <c r="B418" s="15" t="str">
        <f t="shared" si="18"/>
        <v>Ze reflecteren op zinsbouw en zinsconstructie.</v>
      </c>
      <c r="C418" s="15" t="str">
        <f t="shared" si="19"/>
        <v>Ik kan vertellen wat ik van mijn eigen gebruik van woorden en zinnen in een gesprek, vertelling of presentatie vind.</v>
      </c>
      <c r="D418" s="16" t="str">
        <f t="shared" si="20"/>
        <v>Bovenbouw</v>
      </c>
      <c r="F418" s="5" t="s">
        <v>339</v>
      </c>
    </row>
    <row r="419" spans="1:6">
      <c r="A419" s="19" t="s">
        <v>211</v>
      </c>
      <c r="B419" s="15" t="str">
        <f t="shared" si="18"/>
        <v>Ze reflecteren op zinsbouw en zinsconstructie.</v>
      </c>
      <c r="C419" s="15" t="str">
        <f t="shared" si="19"/>
        <v>Ik kan vertellen wat ik van mijn eigen gebruik van woorden en zinnen in een gesprek, vertelling of presentatie vind.</v>
      </c>
      <c r="D419" s="16" t="str">
        <f t="shared" si="20"/>
        <v>Bovenbouw</v>
      </c>
      <c r="F419" s="5" t="s">
        <v>340</v>
      </c>
    </row>
    <row r="420" spans="1:6">
      <c r="A420" s="19" t="s">
        <v>211</v>
      </c>
      <c r="B420" s="15" t="str">
        <f t="shared" si="18"/>
        <v>Ze reflecteren op zinsbouw en zinsconstructie.</v>
      </c>
      <c r="C420" s="15" t="str">
        <f t="shared" si="19"/>
        <v>Ik kan vertellen wat ik van mijn eigen gebruik van woorden en zinnen in een gesprek, vertelling of presentatie vind.</v>
      </c>
      <c r="D420" s="16" t="str">
        <f t="shared" si="20"/>
        <v>Bovenbouw</v>
      </c>
      <c r="F420" s="5" t="s">
        <v>341</v>
      </c>
    </row>
    <row r="421" spans="1:6">
      <c r="A421" s="19" t="s">
        <v>211</v>
      </c>
      <c r="B421" s="15" t="str">
        <f t="shared" si="18"/>
        <v>Ze reflecteren op zinsbouw en zinsconstructie.</v>
      </c>
      <c r="C421" s="15" t="str">
        <f t="shared" si="19"/>
        <v>Ik kan vertellen wat ik van mijn eigen gebruik van woorden en zinnen in een gesprek, vertelling of presentatie vind.</v>
      </c>
      <c r="D421" s="16" t="str">
        <f t="shared" si="20"/>
        <v>Bovenbouw</v>
      </c>
      <c r="F421" s="5" t="s">
        <v>342</v>
      </c>
    </row>
    <row r="422" spans="1:6">
      <c r="A422" s="19" t="s">
        <v>211</v>
      </c>
      <c r="B422" s="15" t="str">
        <f t="shared" si="18"/>
        <v>Ze reflecteren op zinsbouw en zinsconstructie.</v>
      </c>
      <c r="C422" s="15" t="str">
        <f t="shared" si="19"/>
        <v>Ik kan vertellen wat ik van mijn eigen gebruik van woorden en zinnen in een gesprek, vertelling of presentatie vind.</v>
      </c>
      <c r="D422" s="16" t="str">
        <f t="shared" si="20"/>
        <v>Bovenbouw</v>
      </c>
      <c r="F422" s="5" t="s">
        <v>343</v>
      </c>
    </row>
    <row r="423" spans="1:6">
      <c r="A423" s="19" t="s">
        <v>211</v>
      </c>
      <c r="B423" s="15" t="str">
        <f t="shared" si="18"/>
        <v>Ze reflecteren op zinsbouw en zinsconstructie.</v>
      </c>
      <c r="C423" s="15" t="str">
        <f t="shared" si="19"/>
        <v>Ik kan vertellen wat ik van mijn eigen gebruik van woorden en zinnen in een gesprek, vertelling of presentatie vind.</v>
      </c>
      <c r="D423" s="16" t="str">
        <f t="shared" si="20"/>
        <v>Bovenbouw</v>
      </c>
      <c r="F423" s="5" t="s">
        <v>344</v>
      </c>
    </row>
    <row r="424" spans="1:6">
      <c r="A424" s="21" t="s">
        <v>211</v>
      </c>
      <c r="B424" s="15" t="str">
        <f t="shared" si="18"/>
        <v>Ze reflecteren op zinsbouw en zinsconstructie.</v>
      </c>
      <c r="C424" s="15" t="str">
        <f t="shared" si="19"/>
        <v>Ik kan vertellen wat ik van mijn eigen gebruik van woorden en zinnen in een gesprek, vertelling of presentatie vind.</v>
      </c>
      <c r="D424" s="16" t="str">
        <f t="shared" si="20"/>
        <v>Bovenbouw</v>
      </c>
      <c r="F424" s="5" t="s">
        <v>345</v>
      </c>
    </row>
    <row r="425" spans="1:6">
      <c r="A425" s="21" t="s">
        <v>211</v>
      </c>
      <c r="B425" s="15" t="str">
        <f t="shared" si="18"/>
        <v>Ze reflecteren op zinsbouw en zinsconstructie.</v>
      </c>
      <c r="C425" s="15" t="str">
        <f t="shared" si="19"/>
        <v>Ik kan vertellen wat ik van mijn eigen gebruik van woorden en zinnen in een gesprek, vertelling of presentatie vind.</v>
      </c>
      <c r="D425" s="16" t="str">
        <f t="shared" si="20"/>
        <v>Bovenbouw</v>
      </c>
      <c r="F425" s="5" t="s">
        <v>346</v>
      </c>
    </row>
    <row r="426" spans="1:6">
      <c r="A426" s="21" t="s">
        <v>211</v>
      </c>
      <c r="B426" s="15" t="str">
        <f t="shared" si="18"/>
        <v>Ze reflecteren op zinsbouw en zinsconstructie.</v>
      </c>
      <c r="C426" s="15" t="str">
        <f t="shared" si="19"/>
        <v>Ik kan vertellen wat ik van mijn eigen gebruik van woorden en zinnen in een gesprek, vertelling of presentatie vind.</v>
      </c>
      <c r="D426" s="16" t="str">
        <f t="shared" si="20"/>
        <v>Bovenbouw</v>
      </c>
      <c r="F426" s="5" t="s">
        <v>347</v>
      </c>
    </row>
    <row r="427" spans="1:6">
      <c r="A427" s="21" t="s">
        <v>211</v>
      </c>
      <c r="B427" s="15" t="str">
        <f t="shared" si="18"/>
        <v>Ze reflecteren op zinsbouw en zinsconstructie.</v>
      </c>
      <c r="C427" s="15" t="str">
        <f t="shared" si="19"/>
        <v>Ik kan vertellen wat ik van mijn eigen gebruik van woorden en zinnen in een gesprek, vertelling of presentatie vind.</v>
      </c>
      <c r="D427" s="16" t="str">
        <f t="shared" si="20"/>
        <v>Bovenbouw</v>
      </c>
      <c r="F427" s="5" t="s">
        <v>348</v>
      </c>
    </row>
    <row r="428" spans="1:6">
      <c r="A428" s="21" t="s">
        <v>211</v>
      </c>
      <c r="B428" s="15" t="str">
        <f t="shared" si="18"/>
        <v>Ze reflecteren op zinsbouw en zinsconstructie.</v>
      </c>
      <c r="C428" s="15" t="str">
        <f t="shared" si="19"/>
        <v>Ik kan vertellen wat ik van mijn eigen gebruik van woorden en zinnen in een gesprek, vertelling of presentatie vind.</v>
      </c>
      <c r="D428" s="16" t="str">
        <f t="shared" si="20"/>
        <v>Bovenbouw</v>
      </c>
      <c r="F428" s="5" t="s">
        <v>349</v>
      </c>
    </row>
    <row r="429" spans="1:6">
      <c r="A429" s="21" t="s">
        <v>211</v>
      </c>
      <c r="B429" s="15" t="str">
        <f t="shared" si="18"/>
        <v>Ze reflecteren op zinsbouw en zinsconstructie.</v>
      </c>
      <c r="C429" s="15" t="str">
        <f t="shared" si="19"/>
        <v>Ik kan vertellen wat ik van mijn eigen gebruik van woorden en zinnen in een gesprek, vertelling of presentatie vind.</v>
      </c>
      <c r="D429" s="16" t="str">
        <f t="shared" si="20"/>
        <v>Bovenbouw</v>
      </c>
      <c r="F429" s="5" t="s">
        <v>350</v>
      </c>
    </row>
    <row r="430" spans="1:6">
      <c r="A430" s="21" t="s">
        <v>211</v>
      </c>
      <c r="B430" s="15" t="str">
        <f t="shared" si="18"/>
        <v>Ze reflecteren op zinsbouw en zinsconstructie.</v>
      </c>
      <c r="C430" s="15" t="str">
        <f t="shared" si="19"/>
        <v>Ik kan vertellen wat ik van mijn eigen gebruik van woorden en zinnen in een gesprek, vertelling of presentatie vind.</v>
      </c>
      <c r="D430" s="16" t="str">
        <f t="shared" si="20"/>
        <v>Bovenbouw</v>
      </c>
      <c r="F430" s="5" t="s">
        <v>351</v>
      </c>
    </row>
    <row r="431" spans="1:6">
      <c r="A431" s="21" t="s">
        <v>211</v>
      </c>
      <c r="B431" s="15" t="str">
        <f t="shared" si="18"/>
        <v>Ze reflecteren op zinsbouw en zinsconstructie.</v>
      </c>
      <c r="C431" s="15" t="str">
        <f t="shared" si="19"/>
        <v>Ik kan vertellen wat ik van mijn eigen gebruik van woorden en zinnen in een gesprek, vertelling of presentatie vind.</v>
      </c>
      <c r="D431" s="16" t="str">
        <f t="shared" si="20"/>
        <v>Bovenbouw</v>
      </c>
      <c r="F431" s="5" t="s">
        <v>352</v>
      </c>
    </row>
    <row r="432" spans="1:6">
      <c r="A432" s="21" t="s">
        <v>211</v>
      </c>
      <c r="B432" s="15" t="str">
        <f t="shared" si="18"/>
        <v>Ze reflecteren op zinsbouw en zinsconstructie.</v>
      </c>
      <c r="C432" s="15" t="str">
        <f t="shared" si="19"/>
        <v>Ik kan vertellen wat ik van mijn eigen gebruik van woorden en zinnen in een gesprek, vertelling of presentatie vind.</v>
      </c>
      <c r="D432" s="16" t="str">
        <f t="shared" si="20"/>
        <v>Bovenbouw</v>
      </c>
      <c r="F432" s="5" t="s">
        <v>353</v>
      </c>
    </row>
    <row r="433" spans="1:6">
      <c r="A433" s="21" t="s">
        <v>211</v>
      </c>
      <c r="B433" s="15" t="str">
        <f t="shared" si="18"/>
        <v>Ze reflecteren op zinsbouw en zinsconstructie.</v>
      </c>
      <c r="C433" s="15" t="str">
        <f t="shared" si="19"/>
        <v>Ik kan vertellen wat ik van mijn eigen gebruik van woorden en zinnen in een gesprek, vertelling of presentatie vind.</v>
      </c>
      <c r="D433" s="16" t="str">
        <f t="shared" si="20"/>
        <v>Bovenbouw</v>
      </c>
      <c r="F433" s="5" t="s">
        <v>354</v>
      </c>
    </row>
    <row r="434" spans="1:6">
      <c r="A434" s="21" t="s">
        <v>211</v>
      </c>
      <c r="B434" s="15" t="str">
        <f t="shared" si="18"/>
        <v>Ze reflecteren op zinsbouw en zinsconstructie.</v>
      </c>
      <c r="C434" s="15" t="str">
        <f t="shared" si="19"/>
        <v>Ik kan vertellen wat ik van mijn eigen gebruik van woorden en zinnen in een gesprek, vertelling of presentatie vind.</v>
      </c>
      <c r="D434" s="16" t="str">
        <f t="shared" si="20"/>
        <v>Bovenbouw</v>
      </c>
      <c r="F434" s="5" t="s">
        <v>355</v>
      </c>
    </row>
    <row r="435" spans="1:6">
      <c r="A435" s="21" t="s">
        <v>211</v>
      </c>
      <c r="B435" s="15" t="str">
        <f t="shared" si="18"/>
        <v>Ze reflecteren op zinsbouw en zinsconstructie.</v>
      </c>
      <c r="C435" s="15" t="str">
        <f t="shared" si="19"/>
        <v>Ik kan vertellen wat ik van mijn eigen gebruik van woorden en zinnen in een gesprek, vertelling of presentatie vind.</v>
      </c>
      <c r="D435" s="16" t="str">
        <f t="shared" si="20"/>
        <v>Bovenbouw</v>
      </c>
      <c r="F435" s="5" t="s">
        <v>356</v>
      </c>
    </row>
    <row r="436" spans="1:6">
      <c r="A436" s="9" t="s">
        <v>211</v>
      </c>
      <c r="B436" s="15" t="str">
        <f t="shared" si="18"/>
        <v>Ze reflecteren op zinsbouw en zinsconstructie.</v>
      </c>
      <c r="C436" s="15" t="str">
        <f t="shared" si="19"/>
        <v>Ik kan vertellen wat ik van mijn eigen gebruik van woorden en zinnen in een gesprek, vertelling of presentatie vind.</v>
      </c>
      <c r="D436" s="16" t="str">
        <f t="shared" si="20"/>
        <v>Bovenbouw</v>
      </c>
      <c r="F436" s="5" t="s">
        <v>357</v>
      </c>
    </row>
    <row r="437" spans="1:6">
      <c r="A437" s="9" t="s">
        <v>211</v>
      </c>
      <c r="B437" s="15" t="str">
        <f t="shared" si="18"/>
        <v>Ze reflecteren op zinsbouw en zinsconstructie.</v>
      </c>
      <c r="C437" s="15" t="str">
        <f t="shared" si="19"/>
        <v>Ik kan vertellen wat ik van mijn eigen gebruik van woorden en zinnen in een gesprek, vertelling of presentatie vind.</v>
      </c>
      <c r="D437" s="16" t="str">
        <f t="shared" si="20"/>
        <v>Bovenbouw</v>
      </c>
      <c r="F437" s="5" t="s">
        <v>358</v>
      </c>
    </row>
    <row r="438" spans="1:6">
      <c r="A438" s="9" t="s">
        <v>211</v>
      </c>
      <c r="B438" s="15" t="str">
        <f t="shared" si="18"/>
        <v>Ze reflecteren op zinsbouw en zinsconstructie.</v>
      </c>
      <c r="C438" s="15" t="str">
        <f t="shared" si="19"/>
        <v>Ik kan vertellen wat ik van mijn eigen gebruik van woorden en zinnen in een gesprek, vertelling of presentatie vind.</v>
      </c>
      <c r="D438" s="16" t="str">
        <f t="shared" si="20"/>
        <v>Bovenbouw</v>
      </c>
      <c r="F438" s="5" t="s">
        <v>359</v>
      </c>
    </row>
    <row r="439" spans="1:6">
      <c r="A439" s="9" t="s">
        <v>211</v>
      </c>
      <c r="B439" s="15" t="str">
        <f t="shared" si="18"/>
        <v>Ze reflecteren op zinsbouw en zinsconstructie.</v>
      </c>
      <c r="C439" s="15" t="str">
        <f t="shared" si="19"/>
        <v>Ik kan vertellen wat ik van mijn eigen gebruik van woorden en zinnen in een gesprek, vertelling of presentatie vind.</v>
      </c>
      <c r="D439" s="16" t="str">
        <f t="shared" si="20"/>
        <v>Bovenbouw</v>
      </c>
      <c r="F439" s="5" t="s">
        <v>360</v>
      </c>
    </row>
    <row r="440" spans="1:6">
      <c r="A440" s="9" t="s">
        <v>211</v>
      </c>
      <c r="B440" s="15" t="str">
        <f t="shared" si="18"/>
        <v>Ze reflecteren op zinsbouw en zinsconstructie.</v>
      </c>
      <c r="C440" s="15" t="str">
        <f t="shared" si="19"/>
        <v>Ik kan vertellen wat ik van mijn eigen gebruik van woorden en zinnen in een gesprek, vertelling of presentatie vind.</v>
      </c>
      <c r="D440" s="16" t="str">
        <f t="shared" si="20"/>
        <v>Bovenbouw</v>
      </c>
      <c r="F440" s="5" t="s">
        <v>361</v>
      </c>
    </row>
    <row r="441" spans="1:6">
      <c r="A441" s="9" t="s">
        <v>211</v>
      </c>
      <c r="B441" s="15" t="str">
        <f t="shared" si="18"/>
        <v>Ze reflecteren op zinsbouw en zinsconstructie.</v>
      </c>
      <c r="C441" s="15" t="str">
        <f t="shared" si="19"/>
        <v>Ik kan vertellen wat ik van mijn eigen gebruik van woorden en zinnen in een gesprek, vertelling of presentatie vind.</v>
      </c>
      <c r="D441" s="16" t="str">
        <f t="shared" si="20"/>
        <v>Bovenbouw</v>
      </c>
      <c r="F441" s="5" t="s">
        <v>362</v>
      </c>
    </row>
    <row r="442" spans="1:6">
      <c r="A442" s="9" t="s">
        <v>211</v>
      </c>
      <c r="B442" s="15" t="str">
        <f t="shared" si="18"/>
        <v>Ze reflecteren op zinsbouw en zinsconstructie.</v>
      </c>
      <c r="C442" s="15" t="str">
        <f t="shared" si="19"/>
        <v>Ik kan vertellen wat ik van mijn eigen gebruik van woorden en zinnen in een gesprek, vertelling of presentatie vind.</v>
      </c>
      <c r="D442" s="16" t="str">
        <f t="shared" si="20"/>
        <v>Bovenbouw</v>
      </c>
      <c r="F442" s="5" t="s">
        <v>363</v>
      </c>
    </row>
    <row r="443" spans="1:6">
      <c r="A443" s="9" t="s">
        <v>211</v>
      </c>
      <c r="B443" s="15" t="str">
        <f t="shared" si="18"/>
        <v>Ze reflecteren op zinsbouw en zinsconstructie.</v>
      </c>
      <c r="C443" s="15" t="str">
        <f t="shared" si="19"/>
        <v>Ik kan vertellen wat ik van mijn eigen gebruik van woorden en zinnen in een gesprek, vertelling of presentatie vind.</v>
      </c>
      <c r="D443" s="16" t="str">
        <f t="shared" si="20"/>
        <v>Bovenbouw</v>
      </c>
      <c r="F443" s="5" t="s">
        <v>364</v>
      </c>
    </row>
    <row r="444" spans="1:6">
      <c r="A444" s="9" t="s">
        <v>211</v>
      </c>
      <c r="B444" s="15" t="str">
        <f t="shared" si="18"/>
        <v>Ze reflecteren op zinsbouw en zinsconstructie.</v>
      </c>
      <c r="C444" s="15" t="str">
        <f t="shared" si="19"/>
        <v>Ik kan vertellen wat ik van mijn eigen gebruik van woorden en zinnen in een gesprek, vertelling of presentatie vind.</v>
      </c>
      <c r="D444" s="16" t="str">
        <f t="shared" si="20"/>
        <v>Bovenbouw</v>
      </c>
      <c r="F444" s="5" t="s">
        <v>365</v>
      </c>
    </row>
    <row r="445" spans="1:6">
      <c r="A445" s="9" t="s">
        <v>211</v>
      </c>
      <c r="B445" s="15" t="str">
        <f t="shared" si="18"/>
        <v>Ze reflecteren op zinsbouw en zinsconstructie.</v>
      </c>
      <c r="C445" s="15" t="str">
        <f t="shared" si="19"/>
        <v>Ik kan vertellen wat ik van mijn eigen gebruik van woorden en zinnen in een gesprek, vertelling of presentatie vind.</v>
      </c>
      <c r="D445" s="16" t="str">
        <f t="shared" si="20"/>
        <v>Bovenbouw</v>
      </c>
      <c r="F445" s="5" t="s">
        <v>366</v>
      </c>
    </row>
    <row r="446" spans="1:6">
      <c r="A446" s="9" t="s">
        <v>211</v>
      </c>
      <c r="B446" s="15" t="str">
        <f t="shared" si="18"/>
        <v>Ze reflecteren op zinsbouw en zinsconstructie.</v>
      </c>
      <c r="C446" s="15" t="str">
        <f t="shared" si="19"/>
        <v>Ik kan vertellen wat ik van mijn eigen gebruik van woorden en zinnen in een gesprek, vertelling of presentatie vind.</v>
      </c>
      <c r="D446" s="16" t="str">
        <f t="shared" si="20"/>
        <v>Bovenbouw</v>
      </c>
      <c r="F446" s="5" t="s">
        <v>367</v>
      </c>
    </row>
    <row r="447" spans="1:6">
      <c r="A447" s="9" t="s">
        <v>211</v>
      </c>
      <c r="B447" s="15" t="str">
        <f t="shared" si="18"/>
        <v>Ze reflecteren op zinsbouw en zinsconstructie.</v>
      </c>
      <c r="C447" s="15" t="str">
        <f t="shared" si="19"/>
        <v>Ik kan vertellen wat ik van mijn eigen gebruik van woorden en zinnen in een gesprek, vertelling of presentatie vind.</v>
      </c>
      <c r="D447" s="16" t="str">
        <f t="shared" si="20"/>
        <v>Bovenbouw</v>
      </c>
      <c r="F447" s="5" t="s">
        <v>368</v>
      </c>
    </row>
    <row r="448" spans="1:6">
      <c r="A448" s="9" t="s">
        <v>211</v>
      </c>
      <c r="B448" s="15" t="str">
        <f t="shared" si="18"/>
        <v>Ze reflecteren op zinsbouw en zinsconstructie.</v>
      </c>
      <c r="C448" s="15" t="str">
        <f t="shared" si="19"/>
        <v>Ik kan vertellen wat ik van mijn eigen gebruik van woorden en zinnen in een gesprek, vertelling of presentatie vind.</v>
      </c>
      <c r="D448" s="16" t="str">
        <f t="shared" si="20"/>
        <v>Bovenbouw</v>
      </c>
      <c r="F448" s="5" t="s">
        <v>369</v>
      </c>
    </row>
    <row r="449" spans="1:6">
      <c r="A449" s="9" t="s">
        <v>211</v>
      </c>
      <c r="B449" s="15" t="str">
        <f t="shared" si="18"/>
        <v>Ze reflecteren op zinsbouw en zinsconstructie.</v>
      </c>
      <c r="C449" s="15" t="str">
        <f t="shared" si="19"/>
        <v>Ik kan vertellen wat ik van mijn eigen gebruik van woorden en zinnen in een gesprek, vertelling of presentatie vind.</v>
      </c>
      <c r="D449" s="16" t="str">
        <f t="shared" si="20"/>
        <v>Bovenbouw</v>
      </c>
      <c r="F449" s="5" t="s">
        <v>370</v>
      </c>
    </row>
    <row r="450" spans="1:6">
      <c r="A450" s="9" t="s">
        <v>211</v>
      </c>
      <c r="B450" s="15" t="str">
        <f t="shared" ref="B450:B513" si="21">IF(A450="1.8.1","Kinderen maken gebruik van rijm en ritme in zelfgemaakte gedichten.",IF(A450="1.8.2","Ze kunnen onderscheid maken tussen verschillende woordsoorten.",IF(A450="1.8.3","Ze kennen de regels voor verbuiging van naamwoorden.",IF(A450="1.8.4","Ze kennen de regels voor vervoeging van werkwoorden.",IF(A450="1.8.5","Ze kunnen verschillende genres in mondelinge teksten onderscheiden.",IF(A450="1.8.6","Kinderen kunnen gezegdes en spreekwoorden begrijpen en toepassen.",IF(A450="1.8.7","Ze reflecteren op zinsbouw en zinsconstructie.",IF(A450="1.8.8","Ze analyseren gedichten.",IF(A450="1.8.9","Ze kunnen zelf gedichten maken.",IF(A450="1.8.10","Ze zijn in staat expressieve taalvormen te declameren.","Voer tussendoel in"))))))))))</f>
        <v>Ze reflecteren op zinsbouw en zinsconstructie.</v>
      </c>
      <c r="C450" s="15" t="str">
        <f t="shared" ref="C450:C513" si="22">IF(A450="1.8.1","Ik kan gedichten maken die een ritme hebben en rijmen.",IF(A450="1.8.2","Ik herken verschillende woordsoorten.",IF(A450="1.8.3","Ik weet dat woorden kunnen veranderen.",IF(A450="1.8.4","Ik schrijf werkwoorden op de juiste wijze als het onderwerp en/of de tijd verandert.",IF(A450="1.8.5","Ik herken verschillende tekstsoorten.",IF(A450="1.8.6","Ik begrijp verschillende gezegdes en spreekwoorden en kan deze in mijn eigen woorden uitleggen of gebruiken.",IF(A450="1.8.7","Ik kan vertellen wat ik van mijn eigen gebruik van woorden en zinnen in een gesprek, vertelling of presentatie vind.",IF(A450="1.8.8","Ik kan verschillende dichtsoorten herkennen en benoemen.",IF(A450="1.8.9","Ik kan verschillende dichtsoorten schrijven of vertellen.",IF(A450="1.8.10","Ik kan verhaal- en dichtsoorten beeldend voordragen.","Voer tussendoel in"))))))))))</f>
        <v>Ik kan vertellen wat ik van mijn eigen gebruik van woorden en zinnen in een gesprek, vertelling of presentatie vind.</v>
      </c>
      <c r="D450" s="16" t="str">
        <f t="shared" ref="D450:D513" si="23">IF(A450="1.8.1","Middenbouw",IF(A450="1.8.2","Middenbouw",IF(A450="1.8.3","Middenbouw",IF(A450="1.8.4","Middenbouw",IF(A450="1.8.5","Middenbouw",IF(A450="1.8.6","Bovenbouw",IF(A450="1.8.7","Bovenbouw",IF(A450="1.8.8","Bovenbouw",IF(A450="1.8.9","Bovenbouw",IF(A450="1.8.10","Bovenbouw","Onbepaald"))))))))))</f>
        <v>Bovenbouw</v>
      </c>
      <c r="F450" s="5" t="s">
        <v>371</v>
      </c>
    </row>
    <row r="451" spans="1:6">
      <c r="A451" s="9" t="s">
        <v>211</v>
      </c>
      <c r="B451" s="15" t="str">
        <f t="shared" si="21"/>
        <v>Ze reflecteren op zinsbouw en zinsconstructie.</v>
      </c>
      <c r="C451" s="15" t="str">
        <f t="shared" si="22"/>
        <v>Ik kan vertellen wat ik van mijn eigen gebruik van woorden en zinnen in een gesprek, vertelling of presentatie vind.</v>
      </c>
      <c r="D451" s="16" t="str">
        <f t="shared" si="23"/>
        <v>Bovenbouw</v>
      </c>
      <c r="F451" s="5" t="s">
        <v>372</v>
      </c>
    </row>
    <row r="452" spans="1:6">
      <c r="A452" s="9" t="s">
        <v>211</v>
      </c>
      <c r="B452" s="15" t="str">
        <f t="shared" si="21"/>
        <v>Ze reflecteren op zinsbouw en zinsconstructie.</v>
      </c>
      <c r="C452" s="15" t="str">
        <f t="shared" si="22"/>
        <v>Ik kan vertellen wat ik van mijn eigen gebruik van woorden en zinnen in een gesprek, vertelling of presentatie vind.</v>
      </c>
      <c r="D452" s="16" t="str">
        <f t="shared" si="23"/>
        <v>Bovenbouw</v>
      </c>
      <c r="F452" s="5" t="s">
        <v>373</v>
      </c>
    </row>
    <row r="453" spans="1:6">
      <c r="A453" s="9" t="s">
        <v>211</v>
      </c>
      <c r="B453" s="15" t="str">
        <f t="shared" si="21"/>
        <v>Ze reflecteren op zinsbouw en zinsconstructie.</v>
      </c>
      <c r="C453" s="15" t="str">
        <f t="shared" si="22"/>
        <v>Ik kan vertellen wat ik van mijn eigen gebruik van woorden en zinnen in een gesprek, vertelling of presentatie vind.</v>
      </c>
      <c r="D453" s="16" t="str">
        <f t="shared" si="23"/>
        <v>Bovenbouw</v>
      </c>
      <c r="F453" s="5" t="s">
        <v>374</v>
      </c>
    </row>
    <row r="454" spans="1:6">
      <c r="A454" s="9" t="s">
        <v>211</v>
      </c>
      <c r="B454" s="15" t="str">
        <f t="shared" si="21"/>
        <v>Ze reflecteren op zinsbouw en zinsconstructie.</v>
      </c>
      <c r="C454" s="15" t="str">
        <f t="shared" si="22"/>
        <v>Ik kan vertellen wat ik van mijn eigen gebruik van woorden en zinnen in een gesprek, vertelling of presentatie vind.</v>
      </c>
      <c r="D454" s="16" t="str">
        <f t="shared" si="23"/>
        <v>Bovenbouw</v>
      </c>
      <c r="F454" s="5" t="s">
        <v>375</v>
      </c>
    </row>
    <row r="455" spans="1:6">
      <c r="A455" s="9" t="s">
        <v>211</v>
      </c>
      <c r="B455" s="15" t="str">
        <f t="shared" si="21"/>
        <v>Ze reflecteren op zinsbouw en zinsconstructie.</v>
      </c>
      <c r="C455" s="15" t="str">
        <f t="shared" si="22"/>
        <v>Ik kan vertellen wat ik van mijn eigen gebruik van woorden en zinnen in een gesprek, vertelling of presentatie vind.</v>
      </c>
      <c r="D455" s="16" t="str">
        <f t="shared" si="23"/>
        <v>Bovenbouw</v>
      </c>
      <c r="F455" s="5" t="s">
        <v>376</v>
      </c>
    </row>
    <row r="456" spans="1:6">
      <c r="A456" s="14" t="s">
        <v>211</v>
      </c>
      <c r="B456" s="15" t="str">
        <f t="shared" si="21"/>
        <v>Ze reflecteren op zinsbouw en zinsconstructie.</v>
      </c>
      <c r="C456" s="15" t="str">
        <f t="shared" si="22"/>
        <v>Ik kan vertellen wat ik van mijn eigen gebruik van woorden en zinnen in een gesprek, vertelling of presentatie vind.</v>
      </c>
      <c r="D456" s="16" t="str">
        <f t="shared" si="23"/>
        <v>Bovenbouw</v>
      </c>
      <c r="F456" s="5" t="s">
        <v>377</v>
      </c>
    </row>
    <row r="457" spans="1:6">
      <c r="A457" s="14" t="s">
        <v>211</v>
      </c>
      <c r="B457" s="15" t="str">
        <f t="shared" si="21"/>
        <v>Ze reflecteren op zinsbouw en zinsconstructie.</v>
      </c>
      <c r="C457" s="15" t="str">
        <f t="shared" si="22"/>
        <v>Ik kan vertellen wat ik van mijn eigen gebruik van woorden en zinnen in een gesprek, vertelling of presentatie vind.</v>
      </c>
      <c r="D457" s="16" t="str">
        <f t="shared" si="23"/>
        <v>Bovenbouw</v>
      </c>
      <c r="F457" s="5" t="s">
        <v>378</v>
      </c>
    </row>
    <row r="458" spans="1:6">
      <c r="A458" s="14" t="s">
        <v>211</v>
      </c>
      <c r="B458" s="15" t="str">
        <f t="shared" si="21"/>
        <v>Ze reflecteren op zinsbouw en zinsconstructie.</v>
      </c>
      <c r="C458" s="15" t="str">
        <f t="shared" si="22"/>
        <v>Ik kan vertellen wat ik van mijn eigen gebruik van woorden en zinnen in een gesprek, vertelling of presentatie vind.</v>
      </c>
      <c r="D458" s="16" t="str">
        <f t="shared" si="23"/>
        <v>Bovenbouw</v>
      </c>
      <c r="F458" s="5" t="s">
        <v>379</v>
      </c>
    </row>
    <row r="459" spans="1:6">
      <c r="A459" s="14" t="s">
        <v>211</v>
      </c>
      <c r="B459" s="15" t="str">
        <f t="shared" si="21"/>
        <v>Ze reflecteren op zinsbouw en zinsconstructie.</v>
      </c>
      <c r="C459" s="15" t="str">
        <f t="shared" si="22"/>
        <v>Ik kan vertellen wat ik van mijn eigen gebruik van woorden en zinnen in een gesprek, vertelling of presentatie vind.</v>
      </c>
      <c r="D459" s="16" t="str">
        <f t="shared" si="23"/>
        <v>Bovenbouw</v>
      </c>
      <c r="F459" s="5" t="s">
        <v>380</v>
      </c>
    </row>
    <row r="460" spans="1:6">
      <c r="A460" s="14" t="s">
        <v>211</v>
      </c>
      <c r="B460" s="15" t="str">
        <f t="shared" si="21"/>
        <v>Ze reflecteren op zinsbouw en zinsconstructie.</v>
      </c>
      <c r="C460" s="15" t="str">
        <f t="shared" si="22"/>
        <v>Ik kan vertellen wat ik van mijn eigen gebruik van woorden en zinnen in een gesprek, vertelling of presentatie vind.</v>
      </c>
      <c r="D460" s="16" t="str">
        <f t="shared" si="23"/>
        <v>Bovenbouw</v>
      </c>
      <c r="F460" s="5" t="s">
        <v>381</v>
      </c>
    </row>
    <row r="461" spans="1:6">
      <c r="A461" s="14" t="s">
        <v>211</v>
      </c>
      <c r="B461" s="15" t="str">
        <f t="shared" si="21"/>
        <v>Ze reflecteren op zinsbouw en zinsconstructie.</v>
      </c>
      <c r="C461" s="15" t="str">
        <f t="shared" si="22"/>
        <v>Ik kan vertellen wat ik van mijn eigen gebruik van woorden en zinnen in een gesprek, vertelling of presentatie vind.</v>
      </c>
      <c r="D461" s="16" t="str">
        <f t="shared" si="23"/>
        <v>Bovenbouw</v>
      </c>
      <c r="F461" s="5" t="s">
        <v>382</v>
      </c>
    </row>
    <row r="462" spans="1:6">
      <c r="A462" s="14" t="s">
        <v>211</v>
      </c>
      <c r="B462" s="15" t="str">
        <f t="shared" si="21"/>
        <v>Ze reflecteren op zinsbouw en zinsconstructie.</v>
      </c>
      <c r="C462" s="15" t="str">
        <f t="shared" si="22"/>
        <v>Ik kan vertellen wat ik van mijn eigen gebruik van woorden en zinnen in een gesprek, vertelling of presentatie vind.</v>
      </c>
      <c r="D462" s="16" t="str">
        <f t="shared" si="23"/>
        <v>Bovenbouw</v>
      </c>
      <c r="F462" s="5" t="s">
        <v>383</v>
      </c>
    </row>
    <row r="463" spans="1:6">
      <c r="A463" s="14" t="s">
        <v>211</v>
      </c>
      <c r="B463" s="15" t="str">
        <f t="shared" si="21"/>
        <v>Ze reflecteren op zinsbouw en zinsconstructie.</v>
      </c>
      <c r="C463" s="15" t="str">
        <f t="shared" si="22"/>
        <v>Ik kan vertellen wat ik van mijn eigen gebruik van woorden en zinnen in een gesprek, vertelling of presentatie vind.</v>
      </c>
      <c r="D463" s="16" t="str">
        <f t="shared" si="23"/>
        <v>Bovenbouw</v>
      </c>
      <c r="F463" s="5" t="s">
        <v>384</v>
      </c>
    </row>
    <row r="464" spans="1:6">
      <c r="A464" s="14" t="s">
        <v>211</v>
      </c>
      <c r="B464" s="15" t="str">
        <f t="shared" si="21"/>
        <v>Ze reflecteren op zinsbouw en zinsconstructie.</v>
      </c>
      <c r="C464" s="15" t="str">
        <f t="shared" si="22"/>
        <v>Ik kan vertellen wat ik van mijn eigen gebruik van woorden en zinnen in een gesprek, vertelling of presentatie vind.</v>
      </c>
      <c r="D464" s="16" t="str">
        <f t="shared" si="23"/>
        <v>Bovenbouw</v>
      </c>
      <c r="F464" s="5" t="s">
        <v>385</v>
      </c>
    </row>
    <row r="465" spans="1:6">
      <c r="A465" s="14" t="s">
        <v>211</v>
      </c>
      <c r="B465" s="15" t="str">
        <f t="shared" si="21"/>
        <v>Ze reflecteren op zinsbouw en zinsconstructie.</v>
      </c>
      <c r="C465" s="15" t="str">
        <f t="shared" si="22"/>
        <v>Ik kan vertellen wat ik van mijn eigen gebruik van woorden en zinnen in een gesprek, vertelling of presentatie vind.</v>
      </c>
      <c r="D465" s="16" t="str">
        <f t="shared" si="23"/>
        <v>Bovenbouw</v>
      </c>
      <c r="F465" s="5" t="s">
        <v>386</v>
      </c>
    </row>
    <row r="466" spans="1:6">
      <c r="A466" s="14" t="s">
        <v>211</v>
      </c>
      <c r="B466" s="15" t="str">
        <f t="shared" si="21"/>
        <v>Ze reflecteren op zinsbouw en zinsconstructie.</v>
      </c>
      <c r="C466" s="15" t="str">
        <f t="shared" si="22"/>
        <v>Ik kan vertellen wat ik van mijn eigen gebruik van woorden en zinnen in een gesprek, vertelling of presentatie vind.</v>
      </c>
      <c r="D466" s="16" t="str">
        <f t="shared" si="23"/>
        <v>Bovenbouw</v>
      </c>
      <c r="F466" s="17" t="s">
        <v>387</v>
      </c>
    </row>
    <row r="467" spans="1:6">
      <c r="A467" s="14" t="s">
        <v>211</v>
      </c>
      <c r="B467" s="15" t="str">
        <f t="shared" si="21"/>
        <v>Ze reflecteren op zinsbouw en zinsconstructie.</v>
      </c>
      <c r="C467" s="15" t="str">
        <f t="shared" si="22"/>
        <v>Ik kan vertellen wat ik van mijn eigen gebruik van woorden en zinnen in een gesprek, vertelling of presentatie vind.</v>
      </c>
      <c r="D467" s="16" t="str">
        <f t="shared" si="23"/>
        <v>Bovenbouw</v>
      </c>
      <c r="F467" s="17" t="s">
        <v>388</v>
      </c>
    </row>
    <row r="468" spans="1:6">
      <c r="A468" s="14" t="s">
        <v>211</v>
      </c>
      <c r="B468" s="15" t="str">
        <f t="shared" si="21"/>
        <v>Ze reflecteren op zinsbouw en zinsconstructie.</v>
      </c>
      <c r="C468" s="15" t="str">
        <f t="shared" si="22"/>
        <v>Ik kan vertellen wat ik van mijn eigen gebruik van woorden en zinnen in een gesprek, vertelling of presentatie vind.</v>
      </c>
      <c r="D468" s="16" t="str">
        <f t="shared" si="23"/>
        <v>Bovenbouw</v>
      </c>
      <c r="F468" s="17" t="s">
        <v>389</v>
      </c>
    </row>
    <row r="469" spans="1:6">
      <c r="A469" s="14" t="s">
        <v>211</v>
      </c>
      <c r="B469" s="15" t="str">
        <f t="shared" si="21"/>
        <v>Ze reflecteren op zinsbouw en zinsconstructie.</v>
      </c>
      <c r="C469" s="15" t="str">
        <f t="shared" si="22"/>
        <v>Ik kan vertellen wat ik van mijn eigen gebruik van woorden en zinnen in een gesprek, vertelling of presentatie vind.</v>
      </c>
      <c r="D469" s="16" t="str">
        <f t="shared" si="23"/>
        <v>Bovenbouw</v>
      </c>
      <c r="F469" s="17" t="s">
        <v>390</v>
      </c>
    </row>
    <row r="470" spans="1:6">
      <c r="A470" s="14" t="s">
        <v>211</v>
      </c>
      <c r="B470" s="15" t="str">
        <f t="shared" si="21"/>
        <v>Ze reflecteren op zinsbouw en zinsconstructie.</v>
      </c>
      <c r="C470" s="15" t="str">
        <f t="shared" si="22"/>
        <v>Ik kan vertellen wat ik van mijn eigen gebruik van woorden en zinnen in een gesprek, vertelling of presentatie vind.</v>
      </c>
      <c r="D470" s="16" t="str">
        <f t="shared" si="23"/>
        <v>Bovenbouw</v>
      </c>
      <c r="F470" s="17" t="s">
        <v>391</v>
      </c>
    </row>
    <row r="471" spans="1:6">
      <c r="A471" s="14" t="s">
        <v>211</v>
      </c>
      <c r="B471" s="15" t="str">
        <f t="shared" si="21"/>
        <v>Ze reflecteren op zinsbouw en zinsconstructie.</v>
      </c>
      <c r="C471" s="15" t="str">
        <f t="shared" si="22"/>
        <v>Ik kan vertellen wat ik van mijn eigen gebruik van woorden en zinnen in een gesprek, vertelling of presentatie vind.</v>
      </c>
      <c r="D471" s="16" t="str">
        <f t="shared" si="23"/>
        <v>Bovenbouw</v>
      </c>
      <c r="F471" s="17" t="s">
        <v>392</v>
      </c>
    </row>
    <row r="472" spans="1:6">
      <c r="A472" s="14" t="s">
        <v>211</v>
      </c>
      <c r="B472" s="15" t="str">
        <f t="shared" si="21"/>
        <v>Ze reflecteren op zinsbouw en zinsconstructie.</v>
      </c>
      <c r="C472" s="15" t="str">
        <f t="shared" si="22"/>
        <v>Ik kan vertellen wat ik van mijn eigen gebruik van woorden en zinnen in een gesprek, vertelling of presentatie vind.</v>
      </c>
      <c r="D472" s="16" t="str">
        <f t="shared" si="23"/>
        <v>Bovenbouw</v>
      </c>
      <c r="F472" s="5" t="s">
        <v>393</v>
      </c>
    </row>
    <row r="473" spans="1:6">
      <c r="A473" s="14" t="s">
        <v>211</v>
      </c>
      <c r="B473" s="15" t="str">
        <f t="shared" si="21"/>
        <v>Ze reflecteren op zinsbouw en zinsconstructie.</v>
      </c>
      <c r="C473" s="15" t="str">
        <f t="shared" si="22"/>
        <v>Ik kan vertellen wat ik van mijn eigen gebruik van woorden en zinnen in een gesprek, vertelling of presentatie vind.</v>
      </c>
      <c r="D473" s="16" t="str">
        <f t="shared" si="23"/>
        <v>Bovenbouw</v>
      </c>
      <c r="F473" s="5" t="s">
        <v>394</v>
      </c>
    </row>
    <row r="474" spans="1:6">
      <c r="A474" s="14" t="s">
        <v>211</v>
      </c>
      <c r="B474" s="15" t="str">
        <f t="shared" si="21"/>
        <v>Ze reflecteren op zinsbouw en zinsconstructie.</v>
      </c>
      <c r="C474" s="15" t="str">
        <f t="shared" si="22"/>
        <v>Ik kan vertellen wat ik van mijn eigen gebruik van woorden en zinnen in een gesprek, vertelling of presentatie vind.</v>
      </c>
      <c r="D474" s="16" t="str">
        <f t="shared" si="23"/>
        <v>Bovenbouw</v>
      </c>
      <c r="F474" s="5" t="s">
        <v>395</v>
      </c>
    </row>
    <row r="475" spans="1:6">
      <c r="A475" s="14" t="s">
        <v>211</v>
      </c>
      <c r="B475" s="15" t="str">
        <f t="shared" si="21"/>
        <v>Ze reflecteren op zinsbouw en zinsconstructie.</v>
      </c>
      <c r="C475" s="15" t="str">
        <f t="shared" si="22"/>
        <v>Ik kan vertellen wat ik van mijn eigen gebruik van woorden en zinnen in een gesprek, vertelling of presentatie vind.</v>
      </c>
      <c r="D475" s="16" t="str">
        <f t="shared" si="23"/>
        <v>Bovenbouw</v>
      </c>
      <c r="F475" s="5" t="s">
        <v>396</v>
      </c>
    </row>
    <row r="476" spans="1:6">
      <c r="A476" s="14" t="s">
        <v>211</v>
      </c>
      <c r="B476" s="15" t="str">
        <f t="shared" si="21"/>
        <v>Ze reflecteren op zinsbouw en zinsconstructie.</v>
      </c>
      <c r="C476" s="15" t="str">
        <f t="shared" si="22"/>
        <v>Ik kan vertellen wat ik van mijn eigen gebruik van woorden en zinnen in een gesprek, vertelling of presentatie vind.</v>
      </c>
      <c r="D476" s="16" t="str">
        <f t="shared" si="23"/>
        <v>Bovenbouw</v>
      </c>
      <c r="F476" s="5" t="s">
        <v>397</v>
      </c>
    </row>
    <row r="477" spans="1:6">
      <c r="A477" s="9" t="s">
        <v>211</v>
      </c>
      <c r="B477" s="15" t="str">
        <f t="shared" si="21"/>
        <v>Ze reflecteren op zinsbouw en zinsconstructie.</v>
      </c>
      <c r="C477" s="15" t="str">
        <f t="shared" si="22"/>
        <v>Ik kan vertellen wat ik van mijn eigen gebruik van woorden en zinnen in een gesprek, vertelling of presentatie vind.</v>
      </c>
      <c r="D477" s="16" t="str">
        <f t="shared" si="23"/>
        <v>Bovenbouw</v>
      </c>
      <c r="F477" s="5" t="s">
        <v>398</v>
      </c>
    </row>
    <row r="478" spans="1:6">
      <c r="A478" s="9" t="s">
        <v>211</v>
      </c>
      <c r="B478" s="15" t="str">
        <f t="shared" si="21"/>
        <v>Ze reflecteren op zinsbouw en zinsconstructie.</v>
      </c>
      <c r="C478" s="15" t="str">
        <f t="shared" si="22"/>
        <v>Ik kan vertellen wat ik van mijn eigen gebruik van woorden en zinnen in een gesprek, vertelling of presentatie vind.</v>
      </c>
      <c r="D478" s="16" t="str">
        <f t="shared" si="23"/>
        <v>Bovenbouw</v>
      </c>
      <c r="F478" s="5" t="s">
        <v>399</v>
      </c>
    </row>
    <row r="479" spans="1:6">
      <c r="A479" s="9" t="s">
        <v>211</v>
      </c>
      <c r="B479" s="15" t="str">
        <f t="shared" si="21"/>
        <v>Ze reflecteren op zinsbouw en zinsconstructie.</v>
      </c>
      <c r="C479" s="15" t="str">
        <f t="shared" si="22"/>
        <v>Ik kan vertellen wat ik van mijn eigen gebruik van woorden en zinnen in een gesprek, vertelling of presentatie vind.</v>
      </c>
      <c r="D479" s="16" t="str">
        <f t="shared" si="23"/>
        <v>Bovenbouw</v>
      </c>
      <c r="F479" s="5" t="s">
        <v>400</v>
      </c>
    </row>
    <row r="480" spans="1:6">
      <c r="A480" s="9" t="s">
        <v>211</v>
      </c>
      <c r="B480" s="15" t="str">
        <f t="shared" si="21"/>
        <v>Ze reflecteren op zinsbouw en zinsconstructie.</v>
      </c>
      <c r="C480" s="15" t="str">
        <f t="shared" si="22"/>
        <v>Ik kan vertellen wat ik van mijn eigen gebruik van woorden en zinnen in een gesprek, vertelling of presentatie vind.</v>
      </c>
      <c r="D480" s="16" t="str">
        <f t="shared" si="23"/>
        <v>Bovenbouw</v>
      </c>
      <c r="F480" s="5" t="s">
        <v>401</v>
      </c>
    </row>
    <row r="481" spans="1:6">
      <c r="A481" s="9" t="s">
        <v>211</v>
      </c>
      <c r="B481" s="15" t="str">
        <f t="shared" si="21"/>
        <v>Ze reflecteren op zinsbouw en zinsconstructie.</v>
      </c>
      <c r="C481" s="15" t="str">
        <f t="shared" si="22"/>
        <v>Ik kan vertellen wat ik van mijn eigen gebruik van woorden en zinnen in een gesprek, vertelling of presentatie vind.</v>
      </c>
      <c r="D481" s="16" t="str">
        <f t="shared" si="23"/>
        <v>Bovenbouw</v>
      </c>
      <c r="F481" s="5" t="s">
        <v>402</v>
      </c>
    </row>
    <row r="482" spans="1:6">
      <c r="A482" s="9" t="s">
        <v>211</v>
      </c>
      <c r="B482" s="15" t="str">
        <f t="shared" si="21"/>
        <v>Ze reflecteren op zinsbouw en zinsconstructie.</v>
      </c>
      <c r="C482" s="15" t="str">
        <f t="shared" si="22"/>
        <v>Ik kan vertellen wat ik van mijn eigen gebruik van woorden en zinnen in een gesprek, vertelling of presentatie vind.</v>
      </c>
      <c r="D482" s="16" t="str">
        <f t="shared" si="23"/>
        <v>Bovenbouw</v>
      </c>
      <c r="F482" s="5" t="s">
        <v>403</v>
      </c>
    </row>
    <row r="483" spans="1:6">
      <c r="A483" s="9" t="s">
        <v>211</v>
      </c>
      <c r="B483" s="15" t="str">
        <f t="shared" si="21"/>
        <v>Ze reflecteren op zinsbouw en zinsconstructie.</v>
      </c>
      <c r="C483" s="15" t="str">
        <f t="shared" si="22"/>
        <v>Ik kan vertellen wat ik van mijn eigen gebruik van woorden en zinnen in een gesprek, vertelling of presentatie vind.</v>
      </c>
      <c r="D483" s="16" t="str">
        <f t="shared" si="23"/>
        <v>Bovenbouw</v>
      </c>
      <c r="F483" s="5" t="s">
        <v>404</v>
      </c>
    </row>
    <row r="484" spans="1:6">
      <c r="A484" s="9" t="s">
        <v>211</v>
      </c>
      <c r="B484" s="15" t="str">
        <f t="shared" si="21"/>
        <v>Ze reflecteren op zinsbouw en zinsconstructie.</v>
      </c>
      <c r="C484" s="15" t="str">
        <f t="shared" si="22"/>
        <v>Ik kan vertellen wat ik van mijn eigen gebruik van woorden en zinnen in een gesprek, vertelling of presentatie vind.</v>
      </c>
      <c r="D484" s="16" t="str">
        <f t="shared" si="23"/>
        <v>Bovenbouw</v>
      </c>
      <c r="F484" s="5" t="s">
        <v>405</v>
      </c>
    </row>
    <row r="485" spans="1:6">
      <c r="A485" s="9" t="s">
        <v>211</v>
      </c>
      <c r="B485" s="15" t="str">
        <f t="shared" si="21"/>
        <v>Ze reflecteren op zinsbouw en zinsconstructie.</v>
      </c>
      <c r="C485" s="15" t="str">
        <f t="shared" si="22"/>
        <v>Ik kan vertellen wat ik van mijn eigen gebruik van woorden en zinnen in een gesprek, vertelling of presentatie vind.</v>
      </c>
      <c r="D485" s="16" t="str">
        <f t="shared" si="23"/>
        <v>Bovenbouw</v>
      </c>
      <c r="F485" s="5" t="s">
        <v>406</v>
      </c>
    </row>
    <row r="486" spans="1:6">
      <c r="A486" s="9" t="s">
        <v>211</v>
      </c>
      <c r="B486" s="15" t="str">
        <f t="shared" si="21"/>
        <v>Ze reflecteren op zinsbouw en zinsconstructie.</v>
      </c>
      <c r="C486" s="15" t="str">
        <f t="shared" si="22"/>
        <v>Ik kan vertellen wat ik van mijn eigen gebruik van woorden en zinnen in een gesprek, vertelling of presentatie vind.</v>
      </c>
      <c r="D486" s="16" t="str">
        <f t="shared" si="23"/>
        <v>Bovenbouw</v>
      </c>
      <c r="F486" s="5" t="s">
        <v>407</v>
      </c>
    </row>
    <row r="487" spans="1:6">
      <c r="A487" s="9" t="s">
        <v>211</v>
      </c>
      <c r="B487" s="15" t="str">
        <f t="shared" si="21"/>
        <v>Ze reflecteren op zinsbouw en zinsconstructie.</v>
      </c>
      <c r="C487" s="15" t="str">
        <f t="shared" si="22"/>
        <v>Ik kan vertellen wat ik van mijn eigen gebruik van woorden en zinnen in een gesprek, vertelling of presentatie vind.</v>
      </c>
      <c r="D487" s="16" t="str">
        <f t="shared" si="23"/>
        <v>Bovenbouw</v>
      </c>
      <c r="F487" s="5" t="s">
        <v>408</v>
      </c>
    </row>
    <row r="488" spans="1:6">
      <c r="A488" s="9" t="s">
        <v>211</v>
      </c>
      <c r="B488" s="15" t="str">
        <f t="shared" si="21"/>
        <v>Ze reflecteren op zinsbouw en zinsconstructie.</v>
      </c>
      <c r="C488" s="15" t="str">
        <f t="shared" si="22"/>
        <v>Ik kan vertellen wat ik van mijn eigen gebruik van woorden en zinnen in een gesprek, vertelling of presentatie vind.</v>
      </c>
      <c r="D488" s="16" t="str">
        <f t="shared" si="23"/>
        <v>Bovenbouw</v>
      </c>
      <c r="F488" s="5" t="s">
        <v>409</v>
      </c>
    </row>
    <row r="489" spans="1:6">
      <c r="A489" s="9" t="s">
        <v>211</v>
      </c>
      <c r="B489" s="15" t="str">
        <f t="shared" si="21"/>
        <v>Ze reflecteren op zinsbouw en zinsconstructie.</v>
      </c>
      <c r="C489" s="15" t="str">
        <f t="shared" si="22"/>
        <v>Ik kan vertellen wat ik van mijn eigen gebruik van woorden en zinnen in een gesprek, vertelling of presentatie vind.</v>
      </c>
      <c r="D489" s="16" t="str">
        <f t="shared" si="23"/>
        <v>Bovenbouw</v>
      </c>
      <c r="F489" s="5" t="s">
        <v>410</v>
      </c>
    </row>
    <row r="490" spans="1:6">
      <c r="A490" s="9" t="s">
        <v>211</v>
      </c>
      <c r="B490" s="15" t="str">
        <f t="shared" si="21"/>
        <v>Ze reflecteren op zinsbouw en zinsconstructie.</v>
      </c>
      <c r="C490" s="15" t="str">
        <f t="shared" si="22"/>
        <v>Ik kan vertellen wat ik van mijn eigen gebruik van woorden en zinnen in een gesprek, vertelling of presentatie vind.</v>
      </c>
      <c r="D490" s="16" t="str">
        <f t="shared" si="23"/>
        <v>Bovenbouw</v>
      </c>
      <c r="F490" s="5" t="s">
        <v>411</v>
      </c>
    </row>
    <row r="491" spans="1:6">
      <c r="A491" s="9" t="s">
        <v>211</v>
      </c>
      <c r="B491" s="15" t="str">
        <f t="shared" si="21"/>
        <v>Ze reflecteren op zinsbouw en zinsconstructie.</v>
      </c>
      <c r="C491" s="15" t="str">
        <f t="shared" si="22"/>
        <v>Ik kan vertellen wat ik van mijn eigen gebruik van woorden en zinnen in een gesprek, vertelling of presentatie vind.</v>
      </c>
      <c r="D491" s="16" t="str">
        <f t="shared" si="23"/>
        <v>Bovenbouw</v>
      </c>
      <c r="F491" s="5" t="s">
        <v>412</v>
      </c>
    </row>
    <row r="492" spans="1:6">
      <c r="A492" s="9" t="s">
        <v>211</v>
      </c>
      <c r="B492" s="15" t="str">
        <f t="shared" si="21"/>
        <v>Ze reflecteren op zinsbouw en zinsconstructie.</v>
      </c>
      <c r="C492" s="15" t="str">
        <f t="shared" si="22"/>
        <v>Ik kan vertellen wat ik van mijn eigen gebruik van woorden en zinnen in een gesprek, vertelling of presentatie vind.</v>
      </c>
      <c r="D492" s="16" t="str">
        <f t="shared" si="23"/>
        <v>Bovenbouw</v>
      </c>
      <c r="F492" s="5" t="s">
        <v>413</v>
      </c>
    </row>
    <row r="493" spans="1:6">
      <c r="A493" s="9" t="s">
        <v>211</v>
      </c>
      <c r="B493" s="15" t="str">
        <f t="shared" si="21"/>
        <v>Ze reflecteren op zinsbouw en zinsconstructie.</v>
      </c>
      <c r="C493" s="15" t="str">
        <f t="shared" si="22"/>
        <v>Ik kan vertellen wat ik van mijn eigen gebruik van woorden en zinnen in een gesprek, vertelling of presentatie vind.</v>
      </c>
      <c r="D493" s="16" t="str">
        <f t="shared" si="23"/>
        <v>Bovenbouw</v>
      </c>
      <c r="F493" s="5" t="s">
        <v>414</v>
      </c>
    </row>
    <row r="494" spans="1:6">
      <c r="A494" s="9" t="s">
        <v>211</v>
      </c>
      <c r="B494" s="15" t="str">
        <f t="shared" si="21"/>
        <v>Ze reflecteren op zinsbouw en zinsconstructie.</v>
      </c>
      <c r="C494" s="15" t="str">
        <f t="shared" si="22"/>
        <v>Ik kan vertellen wat ik van mijn eigen gebruik van woorden en zinnen in een gesprek, vertelling of presentatie vind.</v>
      </c>
      <c r="D494" s="16" t="str">
        <f t="shared" si="23"/>
        <v>Bovenbouw</v>
      </c>
      <c r="F494" s="5" t="s">
        <v>415</v>
      </c>
    </row>
    <row r="495" spans="1:6">
      <c r="A495" s="9" t="s">
        <v>211</v>
      </c>
      <c r="B495" s="15" t="str">
        <f t="shared" si="21"/>
        <v>Ze reflecteren op zinsbouw en zinsconstructie.</v>
      </c>
      <c r="C495" s="15" t="str">
        <f t="shared" si="22"/>
        <v>Ik kan vertellen wat ik van mijn eigen gebruik van woorden en zinnen in een gesprek, vertelling of presentatie vind.</v>
      </c>
      <c r="D495" s="16" t="str">
        <f t="shared" si="23"/>
        <v>Bovenbouw</v>
      </c>
      <c r="F495" s="5" t="s">
        <v>5</v>
      </c>
    </row>
    <row r="496" spans="1:6">
      <c r="A496" s="9" t="s">
        <v>211</v>
      </c>
      <c r="B496" s="15" t="str">
        <f t="shared" si="21"/>
        <v>Ze reflecteren op zinsbouw en zinsconstructie.</v>
      </c>
      <c r="C496" s="15" t="str">
        <f t="shared" si="22"/>
        <v>Ik kan vertellen wat ik van mijn eigen gebruik van woorden en zinnen in een gesprek, vertelling of presentatie vind.</v>
      </c>
      <c r="D496" s="16" t="str">
        <f t="shared" si="23"/>
        <v>Bovenbouw</v>
      </c>
      <c r="F496" s="5" t="s">
        <v>9</v>
      </c>
    </row>
    <row r="497" spans="1:6">
      <c r="A497" s="9" t="s">
        <v>211</v>
      </c>
      <c r="B497" s="15" t="str">
        <f t="shared" si="21"/>
        <v>Ze reflecteren op zinsbouw en zinsconstructie.</v>
      </c>
      <c r="C497" s="15" t="str">
        <f t="shared" si="22"/>
        <v>Ik kan vertellen wat ik van mijn eigen gebruik van woorden en zinnen in een gesprek, vertelling of presentatie vind.</v>
      </c>
      <c r="D497" s="16" t="str">
        <f t="shared" si="23"/>
        <v>Bovenbouw</v>
      </c>
      <c r="F497" s="5" t="s">
        <v>10</v>
      </c>
    </row>
    <row r="498" spans="1:6">
      <c r="A498" s="9" t="s">
        <v>211</v>
      </c>
      <c r="B498" s="15" t="str">
        <f t="shared" si="21"/>
        <v>Ze reflecteren op zinsbouw en zinsconstructie.</v>
      </c>
      <c r="C498" s="15" t="str">
        <f t="shared" si="22"/>
        <v>Ik kan vertellen wat ik van mijn eigen gebruik van woorden en zinnen in een gesprek, vertelling of presentatie vind.</v>
      </c>
      <c r="D498" s="16" t="str">
        <f t="shared" si="23"/>
        <v>Bovenbouw</v>
      </c>
      <c r="F498" s="5" t="s">
        <v>11</v>
      </c>
    </row>
    <row r="499" spans="1:6">
      <c r="A499" s="9" t="s">
        <v>211</v>
      </c>
      <c r="B499" s="15" t="str">
        <f t="shared" si="21"/>
        <v>Ze reflecteren op zinsbouw en zinsconstructie.</v>
      </c>
      <c r="C499" s="15" t="str">
        <f t="shared" si="22"/>
        <v>Ik kan vertellen wat ik van mijn eigen gebruik van woorden en zinnen in een gesprek, vertelling of presentatie vind.</v>
      </c>
      <c r="D499" s="16" t="str">
        <f t="shared" si="23"/>
        <v>Bovenbouw</v>
      </c>
      <c r="E499" s="27"/>
      <c r="F499" s="20" t="s">
        <v>12</v>
      </c>
    </row>
    <row r="500" spans="1:6">
      <c r="A500" s="9" t="s">
        <v>211</v>
      </c>
      <c r="B500" s="15" t="str">
        <f t="shared" si="21"/>
        <v>Ze reflecteren op zinsbouw en zinsconstructie.</v>
      </c>
      <c r="C500" s="15" t="str">
        <f t="shared" si="22"/>
        <v>Ik kan vertellen wat ik van mijn eigen gebruik van woorden en zinnen in een gesprek, vertelling of presentatie vind.</v>
      </c>
      <c r="D500" s="16" t="str">
        <f t="shared" si="23"/>
        <v>Bovenbouw</v>
      </c>
      <c r="E500" s="40"/>
      <c r="F500" s="33" t="s">
        <v>13</v>
      </c>
    </row>
    <row r="501" spans="1:6">
      <c r="A501" s="9" t="s">
        <v>211</v>
      </c>
      <c r="B501" s="15" t="str">
        <f t="shared" si="21"/>
        <v>Ze reflecteren op zinsbouw en zinsconstructie.</v>
      </c>
      <c r="C501" s="15" t="str">
        <f t="shared" si="22"/>
        <v>Ik kan vertellen wat ik van mijn eigen gebruik van woorden en zinnen in een gesprek, vertelling of presentatie vind.</v>
      </c>
      <c r="D501" s="16" t="str">
        <f t="shared" si="23"/>
        <v>Bovenbouw</v>
      </c>
      <c r="F501" s="5" t="s">
        <v>14</v>
      </c>
    </row>
    <row r="502" spans="1:6">
      <c r="A502" s="9" t="s">
        <v>211</v>
      </c>
      <c r="B502" s="15" t="str">
        <f t="shared" si="21"/>
        <v>Ze reflecteren op zinsbouw en zinsconstructie.</v>
      </c>
      <c r="C502" s="15" t="str">
        <f t="shared" si="22"/>
        <v>Ik kan vertellen wat ik van mijn eigen gebruik van woorden en zinnen in een gesprek, vertelling of presentatie vind.</v>
      </c>
      <c r="D502" s="16" t="str">
        <f t="shared" si="23"/>
        <v>Bovenbouw</v>
      </c>
      <c r="F502" s="5" t="s">
        <v>15</v>
      </c>
    </row>
    <row r="503" spans="1:6">
      <c r="A503" s="9" t="s">
        <v>211</v>
      </c>
      <c r="B503" s="15" t="str">
        <f t="shared" si="21"/>
        <v>Ze reflecteren op zinsbouw en zinsconstructie.</v>
      </c>
      <c r="C503" s="15" t="str">
        <f t="shared" si="22"/>
        <v>Ik kan vertellen wat ik van mijn eigen gebruik van woorden en zinnen in een gesprek, vertelling of presentatie vind.</v>
      </c>
      <c r="D503" s="16" t="str">
        <f t="shared" si="23"/>
        <v>Bovenbouw</v>
      </c>
      <c r="F503" s="5" t="s">
        <v>16</v>
      </c>
    </row>
    <row r="504" spans="1:6">
      <c r="A504" s="9" t="s">
        <v>211</v>
      </c>
      <c r="B504" s="15" t="str">
        <f t="shared" si="21"/>
        <v>Ze reflecteren op zinsbouw en zinsconstructie.</v>
      </c>
      <c r="C504" s="15" t="str">
        <f t="shared" si="22"/>
        <v>Ik kan vertellen wat ik van mijn eigen gebruik van woorden en zinnen in een gesprek, vertelling of presentatie vind.</v>
      </c>
      <c r="D504" s="16" t="str">
        <f t="shared" si="23"/>
        <v>Bovenbouw</v>
      </c>
      <c r="F504" s="5" t="s">
        <v>17</v>
      </c>
    </row>
    <row r="505" spans="1:6">
      <c r="A505" s="9" t="s">
        <v>211</v>
      </c>
      <c r="B505" s="15" t="str">
        <f t="shared" si="21"/>
        <v>Ze reflecteren op zinsbouw en zinsconstructie.</v>
      </c>
      <c r="C505" s="15" t="str">
        <f t="shared" si="22"/>
        <v>Ik kan vertellen wat ik van mijn eigen gebruik van woorden en zinnen in een gesprek, vertelling of presentatie vind.</v>
      </c>
      <c r="D505" s="16" t="str">
        <f t="shared" si="23"/>
        <v>Bovenbouw</v>
      </c>
      <c r="F505" s="5" t="s">
        <v>459</v>
      </c>
    </row>
    <row r="506" spans="1:6">
      <c r="A506" s="9" t="s">
        <v>211</v>
      </c>
      <c r="B506" s="15" t="str">
        <f t="shared" si="21"/>
        <v>Ze reflecteren op zinsbouw en zinsconstructie.</v>
      </c>
      <c r="C506" s="15" t="str">
        <f t="shared" si="22"/>
        <v>Ik kan vertellen wat ik van mijn eigen gebruik van woorden en zinnen in een gesprek, vertelling of presentatie vind.</v>
      </c>
      <c r="D506" s="16" t="str">
        <f t="shared" si="23"/>
        <v>Bovenbouw</v>
      </c>
      <c r="F506" s="5" t="s">
        <v>460</v>
      </c>
    </row>
    <row r="507" spans="1:6">
      <c r="A507" s="9" t="s">
        <v>211</v>
      </c>
      <c r="B507" s="15" t="str">
        <f t="shared" si="21"/>
        <v>Ze reflecteren op zinsbouw en zinsconstructie.</v>
      </c>
      <c r="C507" s="15" t="str">
        <f t="shared" si="22"/>
        <v>Ik kan vertellen wat ik van mijn eigen gebruik van woorden en zinnen in een gesprek, vertelling of presentatie vind.</v>
      </c>
      <c r="D507" s="16" t="str">
        <f t="shared" si="23"/>
        <v>Bovenbouw</v>
      </c>
      <c r="F507" s="5" t="s">
        <v>461</v>
      </c>
    </row>
    <row r="508" spans="1:6">
      <c r="A508" s="9" t="s">
        <v>211</v>
      </c>
      <c r="B508" s="15" t="str">
        <f t="shared" si="21"/>
        <v>Ze reflecteren op zinsbouw en zinsconstructie.</v>
      </c>
      <c r="C508" s="15" t="str">
        <f t="shared" si="22"/>
        <v>Ik kan vertellen wat ik van mijn eigen gebruik van woorden en zinnen in een gesprek, vertelling of presentatie vind.</v>
      </c>
      <c r="D508" s="16" t="str">
        <f t="shared" si="23"/>
        <v>Bovenbouw</v>
      </c>
      <c r="E508" s="40"/>
      <c r="F508" s="33" t="s">
        <v>462</v>
      </c>
    </row>
    <row r="509" spans="1:6">
      <c r="A509" s="9" t="s">
        <v>211</v>
      </c>
      <c r="B509" s="15" t="str">
        <f t="shared" si="21"/>
        <v>Ze reflecteren op zinsbouw en zinsconstructie.</v>
      </c>
      <c r="C509" s="15" t="str">
        <f t="shared" si="22"/>
        <v>Ik kan vertellen wat ik van mijn eigen gebruik van woorden en zinnen in een gesprek, vertelling of presentatie vind.</v>
      </c>
      <c r="D509" s="16" t="str">
        <f t="shared" si="23"/>
        <v>Bovenbouw</v>
      </c>
      <c r="F509" s="5" t="s">
        <v>463</v>
      </c>
    </row>
    <row r="510" spans="1:6">
      <c r="A510" s="9" t="s">
        <v>211</v>
      </c>
      <c r="B510" s="15" t="str">
        <f t="shared" si="21"/>
        <v>Ze reflecteren op zinsbouw en zinsconstructie.</v>
      </c>
      <c r="C510" s="15" t="str">
        <f t="shared" si="22"/>
        <v>Ik kan vertellen wat ik van mijn eigen gebruik van woorden en zinnen in een gesprek, vertelling of presentatie vind.</v>
      </c>
      <c r="D510" s="16" t="str">
        <f t="shared" si="23"/>
        <v>Bovenbouw</v>
      </c>
      <c r="F510" s="5" t="s">
        <v>464</v>
      </c>
    </row>
    <row r="511" spans="1:6">
      <c r="A511" s="9" t="s">
        <v>211</v>
      </c>
      <c r="B511" s="15" t="str">
        <f t="shared" si="21"/>
        <v>Ze reflecteren op zinsbouw en zinsconstructie.</v>
      </c>
      <c r="C511" s="15" t="str">
        <f t="shared" si="22"/>
        <v>Ik kan vertellen wat ik van mijn eigen gebruik van woorden en zinnen in een gesprek, vertelling of presentatie vind.</v>
      </c>
      <c r="D511" s="16" t="str">
        <f t="shared" si="23"/>
        <v>Bovenbouw</v>
      </c>
      <c r="F511" s="5" t="s">
        <v>465</v>
      </c>
    </row>
    <row r="512" spans="1:6">
      <c r="A512" s="9" t="s">
        <v>211</v>
      </c>
      <c r="B512" s="15" t="str">
        <f t="shared" si="21"/>
        <v>Ze reflecteren op zinsbouw en zinsconstructie.</v>
      </c>
      <c r="C512" s="15" t="str">
        <f t="shared" si="22"/>
        <v>Ik kan vertellen wat ik van mijn eigen gebruik van woorden en zinnen in een gesprek, vertelling of presentatie vind.</v>
      </c>
      <c r="D512" s="16" t="str">
        <f t="shared" si="23"/>
        <v>Bovenbouw</v>
      </c>
      <c r="F512" s="5" t="s">
        <v>466</v>
      </c>
    </row>
    <row r="513" spans="1:6">
      <c r="A513" s="9" t="s">
        <v>211</v>
      </c>
      <c r="B513" s="15" t="str">
        <f t="shared" si="21"/>
        <v>Ze reflecteren op zinsbouw en zinsconstructie.</v>
      </c>
      <c r="C513" s="15" t="str">
        <f t="shared" si="22"/>
        <v>Ik kan vertellen wat ik van mijn eigen gebruik van woorden en zinnen in een gesprek, vertelling of presentatie vind.</v>
      </c>
      <c r="D513" s="16" t="str">
        <f t="shared" si="23"/>
        <v>Bovenbouw</v>
      </c>
      <c r="F513" s="5" t="s">
        <v>467</v>
      </c>
    </row>
    <row r="514" spans="1:6">
      <c r="A514" s="9" t="s">
        <v>211</v>
      </c>
      <c r="B514" s="15" t="str">
        <f t="shared" ref="B514:B534" si="24">IF(A514="1.8.1","Kinderen maken gebruik van rijm en ritme in zelfgemaakte gedichten.",IF(A514="1.8.2","Ze kunnen onderscheid maken tussen verschillende woordsoorten.",IF(A514="1.8.3","Ze kennen de regels voor verbuiging van naamwoorden.",IF(A514="1.8.4","Ze kennen de regels voor vervoeging van werkwoorden.",IF(A514="1.8.5","Ze kunnen verschillende genres in mondelinge teksten onderscheiden.",IF(A514="1.8.6","Kinderen kunnen gezegdes en spreekwoorden begrijpen en toepassen.",IF(A514="1.8.7","Ze reflecteren op zinsbouw en zinsconstructie.",IF(A514="1.8.8","Ze analyseren gedichten.",IF(A514="1.8.9","Ze kunnen zelf gedichten maken.",IF(A514="1.8.10","Ze zijn in staat expressieve taalvormen te declameren.","Voer tussendoel in"))))))))))</f>
        <v>Ze reflecteren op zinsbouw en zinsconstructie.</v>
      </c>
      <c r="C514" s="15" t="str">
        <f t="shared" ref="C514:C534" si="25">IF(A514="1.8.1","Ik kan gedichten maken die een ritme hebben en rijmen.",IF(A514="1.8.2","Ik herken verschillende woordsoorten.",IF(A514="1.8.3","Ik weet dat woorden kunnen veranderen.",IF(A514="1.8.4","Ik schrijf werkwoorden op de juiste wijze als het onderwerp en/of de tijd verandert.",IF(A514="1.8.5","Ik herken verschillende tekstsoorten.",IF(A514="1.8.6","Ik begrijp verschillende gezegdes en spreekwoorden en kan deze in mijn eigen woorden uitleggen of gebruiken.",IF(A514="1.8.7","Ik kan vertellen wat ik van mijn eigen gebruik van woorden en zinnen in een gesprek, vertelling of presentatie vind.",IF(A514="1.8.8","Ik kan verschillende dichtsoorten herkennen en benoemen.",IF(A514="1.8.9","Ik kan verschillende dichtsoorten schrijven of vertellen.",IF(A514="1.8.10","Ik kan verhaal- en dichtsoorten beeldend voordragen.","Voer tussendoel in"))))))))))</f>
        <v>Ik kan vertellen wat ik van mijn eigen gebruik van woorden en zinnen in een gesprek, vertelling of presentatie vind.</v>
      </c>
      <c r="D514" s="16" t="str">
        <f t="shared" ref="D514:D534" si="26">IF(A514="1.8.1","Middenbouw",IF(A514="1.8.2","Middenbouw",IF(A514="1.8.3","Middenbouw",IF(A514="1.8.4","Middenbouw",IF(A514="1.8.5","Middenbouw",IF(A514="1.8.6","Bovenbouw",IF(A514="1.8.7","Bovenbouw",IF(A514="1.8.8","Bovenbouw",IF(A514="1.8.9","Bovenbouw",IF(A514="1.8.10","Bovenbouw","Onbepaald"))))))))))</f>
        <v>Bovenbouw</v>
      </c>
      <c r="F514" s="5" t="s">
        <v>468</v>
      </c>
    </row>
    <row r="515" spans="1:6">
      <c r="A515" s="9" t="s">
        <v>211</v>
      </c>
      <c r="B515" s="15" t="str">
        <f t="shared" si="24"/>
        <v>Ze reflecteren op zinsbouw en zinsconstructie.</v>
      </c>
      <c r="C515" s="15" t="str">
        <f t="shared" si="25"/>
        <v>Ik kan vertellen wat ik van mijn eigen gebruik van woorden en zinnen in een gesprek, vertelling of presentatie vind.</v>
      </c>
      <c r="D515" s="16" t="str">
        <f t="shared" si="26"/>
        <v>Bovenbouw</v>
      </c>
      <c r="F515" s="5" t="s">
        <v>469</v>
      </c>
    </row>
    <row r="516" spans="1:6">
      <c r="A516" s="9" t="s">
        <v>211</v>
      </c>
      <c r="B516" s="15" t="str">
        <f t="shared" si="24"/>
        <v>Ze reflecteren op zinsbouw en zinsconstructie.</v>
      </c>
      <c r="C516" s="15" t="str">
        <f t="shared" si="25"/>
        <v>Ik kan vertellen wat ik van mijn eigen gebruik van woorden en zinnen in een gesprek, vertelling of presentatie vind.</v>
      </c>
      <c r="D516" s="16" t="str">
        <f t="shared" si="26"/>
        <v>Bovenbouw</v>
      </c>
      <c r="F516" s="5" t="s">
        <v>470</v>
      </c>
    </row>
    <row r="517" spans="1:6">
      <c r="A517" s="9" t="s">
        <v>211</v>
      </c>
      <c r="B517" s="15" t="str">
        <f t="shared" si="24"/>
        <v>Ze reflecteren op zinsbouw en zinsconstructie.</v>
      </c>
      <c r="C517" s="15" t="str">
        <f t="shared" si="25"/>
        <v>Ik kan vertellen wat ik van mijn eigen gebruik van woorden en zinnen in een gesprek, vertelling of presentatie vind.</v>
      </c>
      <c r="D517" s="16" t="str">
        <f t="shared" si="26"/>
        <v>Bovenbouw</v>
      </c>
      <c r="E517" s="40"/>
      <c r="F517" s="33" t="s">
        <v>471</v>
      </c>
    </row>
    <row r="518" spans="1:6">
      <c r="A518" s="9" t="s">
        <v>211</v>
      </c>
      <c r="B518" s="15" t="str">
        <f t="shared" si="24"/>
        <v>Ze reflecteren op zinsbouw en zinsconstructie.</v>
      </c>
      <c r="C518" s="15" t="str">
        <f t="shared" si="25"/>
        <v>Ik kan vertellen wat ik van mijn eigen gebruik van woorden en zinnen in een gesprek, vertelling of presentatie vind.</v>
      </c>
      <c r="D518" s="16" t="str">
        <f t="shared" si="26"/>
        <v>Bovenbouw</v>
      </c>
      <c r="F518" s="5" t="s">
        <v>472</v>
      </c>
    </row>
    <row r="519" spans="1:6">
      <c r="A519" s="9" t="s">
        <v>211</v>
      </c>
      <c r="B519" s="15" t="str">
        <f t="shared" si="24"/>
        <v>Ze reflecteren op zinsbouw en zinsconstructie.</v>
      </c>
      <c r="C519" s="15" t="str">
        <f t="shared" si="25"/>
        <v>Ik kan vertellen wat ik van mijn eigen gebruik van woorden en zinnen in een gesprek, vertelling of presentatie vind.</v>
      </c>
      <c r="D519" s="16" t="str">
        <f t="shared" si="26"/>
        <v>Bovenbouw</v>
      </c>
      <c r="F519" s="5" t="s">
        <v>473</v>
      </c>
    </row>
    <row r="520" spans="1:6">
      <c r="A520" s="9" t="s">
        <v>211</v>
      </c>
      <c r="B520" s="15" t="str">
        <f t="shared" si="24"/>
        <v>Ze reflecteren op zinsbouw en zinsconstructie.</v>
      </c>
      <c r="C520" s="15" t="str">
        <f t="shared" si="25"/>
        <v>Ik kan vertellen wat ik van mijn eigen gebruik van woorden en zinnen in een gesprek, vertelling of presentatie vind.</v>
      </c>
      <c r="D520" s="16" t="str">
        <f t="shared" si="26"/>
        <v>Bovenbouw</v>
      </c>
      <c r="F520" s="5" t="s">
        <v>474</v>
      </c>
    </row>
    <row r="521" spans="1:6">
      <c r="A521" s="9" t="s">
        <v>211</v>
      </c>
      <c r="B521" s="15" t="str">
        <f t="shared" si="24"/>
        <v>Ze reflecteren op zinsbouw en zinsconstructie.</v>
      </c>
      <c r="C521" s="15" t="str">
        <f t="shared" si="25"/>
        <v>Ik kan vertellen wat ik van mijn eigen gebruik van woorden en zinnen in een gesprek, vertelling of presentatie vind.</v>
      </c>
      <c r="D521" s="16" t="str">
        <f t="shared" si="26"/>
        <v>Bovenbouw</v>
      </c>
      <c r="F521" s="5" t="s">
        <v>475</v>
      </c>
    </row>
    <row r="522" spans="1:6">
      <c r="A522" s="9" t="s">
        <v>211</v>
      </c>
      <c r="B522" s="15" t="str">
        <f t="shared" si="24"/>
        <v>Ze reflecteren op zinsbouw en zinsconstructie.</v>
      </c>
      <c r="C522" s="15" t="str">
        <f t="shared" si="25"/>
        <v>Ik kan vertellen wat ik van mijn eigen gebruik van woorden en zinnen in een gesprek, vertelling of presentatie vind.</v>
      </c>
      <c r="D522" s="16" t="str">
        <f t="shared" si="26"/>
        <v>Bovenbouw</v>
      </c>
      <c r="F522" s="5" t="s">
        <v>476</v>
      </c>
    </row>
    <row r="523" spans="1:6">
      <c r="A523" s="9" t="s">
        <v>211</v>
      </c>
      <c r="B523" s="15" t="str">
        <f t="shared" si="24"/>
        <v>Ze reflecteren op zinsbouw en zinsconstructie.</v>
      </c>
      <c r="C523" s="15" t="str">
        <f t="shared" si="25"/>
        <v>Ik kan vertellen wat ik van mijn eigen gebruik van woorden en zinnen in een gesprek, vertelling of presentatie vind.</v>
      </c>
      <c r="D523" s="16" t="str">
        <f t="shared" si="26"/>
        <v>Bovenbouw</v>
      </c>
      <c r="F523" s="5" t="s">
        <v>477</v>
      </c>
    </row>
    <row r="524" spans="1:6">
      <c r="A524" s="9" t="s">
        <v>211</v>
      </c>
      <c r="B524" s="15" t="str">
        <f t="shared" si="24"/>
        <v>Ze reflecteren op zinsbouw en zinsconstructie.</v>
      </c>
      <c r="C524" s="15" t="str">
        <f t="shared" si="25"/>
        <v>Ik kan vertellen wat ik van mijn eigen gebruik van woorden en zinnen in een gesprek, vertelling of presentatie vind.</v>
      </c>
      <c r="D524" s="16" t="str">
        <f t="shared" si="26"/>
        <v>Bovenbouw</v>
      </c>
      <c r="F524" s="5" t="s">
        <v>478</v>
      </c>
    </row>
    <row r="525" spans="1:6">
      <c r="A525" s="9" t="s">
        <v>211</v>
      </c>
      <c r="B525" s="15" t="str">
        <f t="shared" si="24"/>
        <v>Ze reflecteren op zinsbouw en zinsconstructie.</v>
      </c>
      <c r="C525" s="15" t="str">
        <f t="shared" si="25"/>
        <v>Ik kan vertellen wat ik van mijn eigen gebruik van woorden en zinnen in een gesprek, vertelling of presentatie vind.</v>
      </c>
      <c r="D525" s="16" t="str">
        <f t="shared" si="26"/>
        <v>Bovenbouw</v>
      </c>
      <c r="F525" s="5" t="s">
        <v>479</v>
      </c>
    </row>
    <row r="526" spans="1:6">
      <c r="A526" s="9" t="s">
        <v>211</v>
      </c>
      <c r="B526" s="15" t="str">
        <f t="shared" si="24"/>
        <v>Ze reflecteren op zinsbouw en zinsconstructie.</v>
      </c>
      <c r="C526" s="15" t="str">
        <f t="shared" si="25"/>
        <v>Ik kan vertellen wat ik van mijn eigen gebruik van woorden en zinnen in een gesprek, vertelling of presentatie vind.</v>
      </c>
      <c r="D526" s="16" t="str">
        <f t="shared" si="26"/>
        <v>Bovenbouw</v>
      </c>
      <c r="F526" s="5" t="s">
        <v>480</v>
      </c>
    </row>
    <row r="527" spans="1:6">
      <c r="A527" s="9" t="s">
        <v>211</v>
      </c>
      <c r="B527" s="15" t="str">
        <f t="shared" si="24"/>
        <v>Ze reflecteren op zinsbouw en zinsconstructie.</v>
      </c>
      <c r="C527" s="15" t="str">
        <f t="shared" si="25"/>
        <v>Ik kan vertellen wat ik van mijn eigen gebruik van woorden en zinnen in een gesprek, vertelling of presentatie vind.</v>
      </c>
      <c r="D527" s="16" t="str">
        <f t="shared" si="26"/>
        <v>Bovenbouw</v>
      </c>
      <c r="F527" s="5" t="s">
        <v>481</v>
      </c>
    </row>
    <row r="528" spans="1:6">
      <c r="A528" s="9" t="s">
        <v>211</v>
      </c>
      <c r="B528" s="15" t="str">
        <f t="shared" si="24"/>
        <v>Ze reflecteren op zinsbouw en zinsconstructie.</v>
      </c>
      <c r="C528" s="15" t="str">
        <f t="shared" si="25"/>
        <v>Ik kan vertellen wat ik van mijn eigen gebruik van woorden en zinnen in een gesprek, vertelling of presentatie vind.</v>
      </c>
      <c r="D528" s="16" t="str">
        <f t="shared" si="26"/>
        <v>Bovenbouw</v>
      </c>
      <c r="F528" s="5" t="s">
        <v>541</v>
      </c>
    </row>
    <row r="529" spans="1:6">
      <c r="A529" s="9" t="s">
        <v>576</v>
      </c>
      <c r="B529" s="15" t="str">
        <f t="shared" si="24"/>
        <v>Ze analyseren gedichten.</v>
      </c>
      <c r="C529" s="15" t="str">
        <f t="shared" si="25"/>
        <v>Ik kan verschillende dichtsoorten herkennen en benoemen.</v>
      </c>
      <c r="D529" s="16" t="str">
        <f t="shared" si="26"/>
        <v>Bovenbouw</v>
      </c>
      <c r="F529" s="5" t="s">
        <v>574</v>
      </c>
    </row>
    <row r="530" spans="1:6">
      <c r="A530" s="9" t="s">
        <v>576</v>
      </c>
      <c r="B530" s="15" t="str">
        <f t="shared" si="24"/>
        <v>Ze analyseren gedichten.</v>
      </c>
      <c r="C530" s="15" t="str">
        <f t="shared" si="25"/>
        <v>Ik kan verschillende dichtsoorten herkennen en benoemen.</v>
      </c>
      <c r="D530" s="16" t="str">
        <f t="shared" si="26"/>
        <v>Bovenbouw</v>
      </c>
      <c r="E530" s="25"/>
      <c r="F530" s="17" t="s">
        <v>575</v>
      </c>
    </row>
    <row r="531" spans="1:6">
      <c r="A531" s="9" t="s">
        <v>576</v>
      </c>
      <c r="B531" s="15" t="str">
        <f t="shared" si="24"/>
        <v>Ze analyseren gedichten.</v>
      </c>
      <c r="C531" s="15" t="str">
        <f t="shared" si="25"/>
        <v>Ik kan verschillende dichtsoorten herkennen en benoemen.</v>
      </c>
      <c r="D531" s="16" t="str">
        <f t="shared" si="26"/>
        <v>Bovenbouw</v>
      </c>
      <c r="F531" s="5" t="s">
        <v>578</v>
      </c>
    </row>
    <row r="532" spans="1:6">
      <c r="A532" s="9" t="s">
        <v>577</v>
      </c>
      <c r="B532" s="15" t="str">
        <f t="shared" si="24"/>
        <v>Ze kunnen zelf gedichten maken.</v>
      </c>
      <c r="C532" s="15" t="str">
        <f t="shared" si="25"/>
        <v>Ik kan verschillende dichtsoorten schrijven of vertellen.</v>
      </c>
      <c r="D532" s="16" t="str">
        <f t="shared" si="26"/>
        <v>Bovenbouw</v>
      </c>
      <c r="F532" s="5" t="s">
        <v>574</v>
      </c>
    </row>
    <row r="533" spans="1:6">
      <c r="A533" s="9" t="s">
        <v>577</v>
      </c>
      <c r="B533" s="15" t="str">
        <f t="shared" si="24"/>
        <v>Ze kunnen zelf gedichten maken.</v>
      </c>
      <c r="C533" s="15" t="str">
        <f t="shared" si="25"/>
        <v>Ik kan verschillende dichtsoorten schrijven of vertellen.</v>
      </c>
      <c r="D533" s="16" t="str">
        <f t="shared" si="26"/>
        <v>Bovenbouw</v>
      </c>
      <c r="F533" s="5" t="s">
        <v>575</v>
      </c>
    </row>
    <row r="534" spans="1:6">
      <c r="A534" s="9" t="s">
        <v>577</v>
      </c>
      <c r="B534" s="15" t="str">
        <f t="shared" si="24"/>
        <v>Ze kunnen zelf gedichten maken.</v>
      </c>
      <c r="C534" s="15" t="str">
        <f t="shared" si="25"/>
        <v>Ik kan verschillende dichtsoorten schrijven of vertellen.</v>
      </c>
      <c r="D534" s="16" t="str">
        <f t="shared" si="26"/>
        <v>Bovenbouw</v>
      </c>
      <c r="F534" s="5" t="s">
        <v>578</v>
      </c>
    </row>
    <row r="535" spans="1:6">
      <c r="A535" s="9" t="s">
        <v>620</v>
      </c>
      <c r="B535" s="15" t="str">
        <f t="shared" ref="B535:B542" si="27">IF(A535="1.8.1","Kinderen maken gebruik van rijm en ritme in zelfgemaakte gedichten.",IF(A535="1.8.2","Ze kunnen onderscheid maken tussen verschillende woordsoorten.",IF(A535="1.8.3","Ze kennen de regels voor verbuiging van naamwoorden.",IF(A535="1.8.4","Ze kennen de regels voor vervoeging van werkwoorden.",IF(A535="1.8.5","Ze kunnen verschillende genres in mondelinge teksten onderscheiden.",IF(A535="1.8.6","Kinderen kunnen gezegdes en spreekwoorden begrijpen en toepassen.",IF(A535="1.8.7","Ze reflecteren op zinsbouw en zinsconstructie.",IF(A535="1.8.8","Ze analyseren gedichten.",IF(A535="1.8.9","Ze kunnen zelf gedichten maken.",IF(A535="1.8.10","Ze zijn in staat expressieve taalvormen te declameren.","Voer tussendoel in"))))))))))</f>
        <v>Kinderen kunnen gezegdes en spreekwoorden begrijpen en toepassen.</v>
      </c>
      <c r="C535" s="15" t="str">
        <f t="shared" ref="C535:C542" si="28">IF(A535="1.8.1","Ik kan gedichten maken die een ritme hebben en rijmen.",IF(A535="1.8.2","Ik herken verschillende woordsoorten.",IF(A535="1.8.3","Ik weet dat woorden kunnen veranderen.",IF(A535="1.8.4","Ik schrijf werkwoorden op de juiste wijze als het onderwerp en/of de tijd verandert.",IF(A535="1.8.5","Ik herken verschillende tekstsoorten.",IF(A535="1.8.6","Ik begrijp verschillende gezegdes en spreekwoorden en kan deze in mijn eigen woorden uitleggen of gebruiken.",IF(A535="1.8.7","Ik kan vertellen wat ik van mijn eigen gebruik van woorden en zinnen in een gesprek, vertelling of presentatie vind.",IF(A535="1.8.8","Ik kan verschillende dichtsoorten herkennen en benoemen.",IF(A535="1.8.9","Ik kan verschillende dichtsoorten schrijven of vertellen.",IF(A535="1.8.10","Ik kan verhaal- en dichtsoorten beeldend voordragen.","Voer tussendoel in"))))))))))</f>
        <v>Ik begrijp verschillende gezegdes en spreekwoorden en kan deze in mijn eigen woorden uitleggen of gebruiken.</v>
      </c>
      <c r="D535" s="16" t="str">
        <f t="shared" ref="D535:D542" si="29">IF(A535="1.8.1","Middenbouw",IF(A535="1.8.2","Middenbouw",IF(A535="1.8.3","Middenbouw",IF(A535="1.8.4","Middenbouw",IF(A535="1.8.5","Middenbouw",IF(A535="1.8.6","Bovenbouw",IF(A535="1.8.7","Bovenbouw",IF(A535="1.8.8","Bovenbouw",IF(A535="1.8.9","Bovenbouw",IF(A535="1.8.10","Bovenbouw","Onbepaald"))))))))))</f>
        <v>Bovenbouw</v>
      </c>
      <c r="E535" s="26">
        <v>6</v>
      </c>
      <c r="F535" s="5" t="s">
        <v>703</v>
      </c>
    </row>
    <row r="536" spans="1:6">
      <c r="A536" s="9" t="s">
        <v>577</v>
      </c>
      <c r="B536" s="15" t="str">
        <f t="shared" si="27"/>
        <v>Ze kunnen zelf gedichten maken.</v>
      </c>
      <c r="C536" s="15" t="str">
        <f t="shared" si="28"/>
        <v>Ik kan verschillende dichtsoorten schrijven of vertellen.</v>
      </c>
      <c r="D536" s="16" t="str">
        <f t="shared" si="29"/>
        <v>Bovenbouw</v>
      </c>
      <c r="E536" s="26">
        <v>6</v>
      </c>
      <c r="F536" s="5" t="s">
        <v>662</v>
      </c>
    </row>
    <row r="537" spans="1:6">
      <c r="A537" s="9" t="s">
        <v>576</v>
      </c>
      <c r="B537" s="15" t="str">
        <f t="shared" si="27"/>
        <v>Ze analyseren gedichten.</v>
      </c>
      <c r="C537" s="15" t="str">
        <f t="shared" si="28"/>
        <v>Ik kan verschillende dichtsoorten herkennen en benoemen.</v>
      </c>
      <c r="D537" s="16" t="str">
        <f t="shared" si="29"/>
        <v>Bovenbouw</v>
      </c>
      <c r="E537" s="26">
        <v>7</v>
      </c>
      <c r="F537" s="5" t="s">
        <v>806</v>
      </c>
    </row>
    <row r="538" spans="1:6">
      <c r="A538" s="9" t="s">
        <v>577</v>
      </c>
      <c r="B538" s="15" t="str">
        <f t="shared" si="27"/>
        <v>Ze kunnen zelf gedichten maken.</v>
      </c>
      <c r="C538" s="15" t="str">
        <f t="shared" si="28"/>
        <v>Ik kan verschillende dichtsoorten schrijven of vertellen.</v>
      </c>
      <c r="D538" s="16" t="str">
        <f t="shared" si="29"/>
        <v>Bovenbouw</v>
      </c>
      <c r="E538" s="26">
        <v>7</v>
      </c>
      <c r="F538" s="5" t="s">
        <v>806</v>
      </c>
    </row>
    <row r="539" spans="1:6">
      <c r="A539" s="9" t="s">
        <v>576</v>
      </c>
      <c r="B539" s="15" t="str">
        <f t="shared" si="27"/>
        <v>Ze analyseren gedichten.</v>
      </c>
      <c r="C539" s="15" t="str">
        <f t="shared" si="28"/>
        <v>Ik kan verschillende dichtsoorten herkennen en benoemen.</v>
      </c>
      <c r="D539" s="16" t="str">
        <f t="shared" si="29"/>
        <v>Bovenbouw</v>
      </c>
      <c r="E539" s="26">
        <v>7</v>
      </c>
      <c r="F539" s="5" t="s">
        <v>813</v>
      </c>
    </row>
    <row r="540" spans="1:6">
      <c r="A540" s="9" t="s">
        <v>577</v>
      </c>
      <c r="B540" s="15" t="str">
        <f t="shared" si="27"/>
        <v>Ze kunnen zelf gedichten maken.</v>
      </c>
      <c r="C540" s="15" t="str">
        <f t="shared" si="28"/>
        <v>Ik kan verschillende dichtsoorten schrijven of vertellen.</v>
      </c>
      <c r="D540" s="16" t="str">
        <f t="shared" si="29"/>
        <v>Bovenbouw</v>
      </c>
      <c r="E540" s="26">
        <v>7</v>
      </c>
      <c r="F540" s="5" t="s">
        <v>813</v>
      </c>
    </row>
    <row r="541" spans="1:6">
      <c r="A541" s="9" t="s">
        <v>619</v>
      </c>
      <c r="B541" s="15" t="str">
        <f t="shared" si="27"/>
        <v>Ze zijn in staat expressieve taalvormen te declameren.</v>
      </c>
      <c r="C541" s="15" t="str">
        <f t="shared" si="28"/>
        <v>Ik kan verhaal- en dichtsoorten beeldend voordragen.</v>
      </c>
      <c r="D541" s="16" t="str">
        <f t="shared" si="29"/>
        <v>Bovenbouw</v>
      </c>
      <c r="E541" s="26">
        <v>7</v>
      </c>
      <c r="F541" s="5" t="s">
        <v>813</v>
      </c>
    </row>
    <row r="542" spans="1:6">
      <c r="A542" s="9" t="s">
        <v>211</v>
      </c>
      <c r="B542" s="15" t="str">
        <f t="shared" si="27"/>
        <v>Ze reflecteren op zinsbouw en zinsconstructie.</v>
      </c>
      <c r="C542" s="15" t="str">
        <f t="shared" si="28"/>
        <v>Ik kan vertellen wat ik van mijn eigen gebruik van woorden en zinnen in een gesprek, vertelling of presentatie vind.</v>
      </c>
      <c r="D542" s="16" t="str">
        <f t="shared" si="29"/>
        <v>Bovenbouw</v>
      </c>
      <c r="E542" s="26">
        <v>8</v>
      </c>
      <c r="F542" s="5" t="s">
        <v>817</v>
      </c>
    </row>
  </sheetData>
  <pageMargins left="0.7" right="0.7" top="0.75" bottom="0.75" header="0.3" footer="0.3"/>
  <pageSetup paperSize="9" orientation="portrait"/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Leerlijn 1 - Deelnemen aan gesp</vt:lpstr>
      <vt:lpstr>Leerlijn 2 - Interactief leren</vt:lpstr>
      <vt:lpstr>Leerlijn 3 - Taalgebruik</vt:lpstr>
      <vt:lpstr>Leerlijn 4 - Woordenschat</vt:lpstr>
      <vt:lpstr>Leerlijn 5 - Begrijpend luister</vt:lpstr>
      <vt:lpstr>Leerlijn 6 - Vertellen en Prese</vt:lpstr>
      <vt:lpstr>Leerlijn 7 - Reflectie op commu</vt:lpstr>
      <vt:lpstr>Leerlijn 8 - Reflectie op taal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MsMorgan</dc:creator>
  <cp:lastModifiedBy>Jur Lofström</cp:lastModifiedBy>
  <cp:lastPrinted>2016-04-12T10:01:58Z</cp:lastPrinted>
  <dcterms:created xsi:type="dcterms:W3CDTF">2015-04-21T10:55:47Z</dcterms:created>
  <dcterms:modified xsi:type="dcterms:W3CDTF">2016-04-16T13:14:12Z</dcterms:modified>
</cp:coreProperties>
</file>